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16" windowWidth="12120" windowHeight="9120" tabRatio="725" activeTab="6"/>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umulative" sheetId="10" state="hidden" r:id="rId10"/>
    <sheet name="Court Use" sheetId="11" state="hidden" r:id="rId11"/>
  </sheets>
  <definedNames>
    <definedName name="_xlnm.Print_Area" localSheetId="8">'Admin'!$A$1:$N$70</definedName>
    <definedName name="_xlnm.Print_Area" localSheetId="10">'Court Use'!$A$1:$K$19</definedName>
    <definedName name="_xlnm.Print_Area" localSheetId="6">'Expense Sheet'!$A$1:$E$57</definedName>
    <definedName name="_xlnm.Print_Area" localSheetId="4">'Experts&amp;Invest'!$A$1:$M$39</definedName>
    <definedName name="_xlnm.Print_Area" localSheetId="0">'Header'!$A$1:$I$60</definedName>
    <definedName name="_xlnm.Print_Area" localSheetId="1">'Time Budget'!$A$1:$J$41</definedName>
    <definedName name="_xlnm.Print_Area" localSheetId="5">'Timesheet'!$A$1:$X$219</definedName>
    <definedName name="_xlnm.Print_Area" localSheetId="2">'Travel Budget'!$A$1:$N$32</definedName>
    <definedName name="_xlnm.Print_Area" localSheetId="7">'Voucher'!$A$1:$L$75</definedName>
    <definedName name="_xlnm.Print_Titles" localSheetId="5">'Timesheet'!$7:$12</definedName>
    <definedName name="title">'Header'!$A$1:$G$3</definedName>
  </definedNames>
  <calcPr fullCalcOnLoad="1"/>
</workbook>
</file>

<file path=xl/comments2.xml><?xml version="1.0" encoding="utf-8"?>
<comments xmlns="http://schemas.openxmlformats.org/spreadsheetml/2006/main">
  <authors>
    <author>sandrews</author>
  </authors>
  <commentList>
    <comment ref="A20" authorId="0">
      <text>
        <r>
          <rPr>
            <b/>
            <sz val="8"/>
            <rFont val="Tahoma"/>
            <family val="0"/>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0"/>
          </rPr>
          <t>-Transcripts
-Memo preparation
-Review team memos
-Database review
-Document review &amp; analysis</t>
        </r>
      </text>
    </comment>
    <comment ref="A22" authorId="0">
      <text>
        <r>
          <rPr>
            <b/>
            <sz val="8"/>
            <rFont val="Tahoma"/>
            <family val="0"/>
          </rPr>
          <t>-Motions
-Briefs/memorandum
-Correspondence with AUSA
-Written communications</t>
        </r>
      </text>
    </comment>
    <comment ref="A23" authorId="0">
      <text>
        <r>
          <rPr>
            <b/>
            <sz val="8"/>
            <rFont val="Tahoma"/>
            <family val="0"/>
          </rPr>
          <t>-Crime scene inspection
-Review audio/video/CD/DVD/photo/hard drive
-Physical evidence
-Defense documents</t>
        </r>
      </text>
    </comment>
    <comment ref="A24" authorId="0">
      <text>
        <r>
          <rPr>
            <b/>
            <sz val="8"/>
            <rFont val="Tahoma"/>
            <family val="0"/>
          </rPr>
          <t>-Excel budget preparation
-Declations/motions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<sst xmlns="http://schemas.openxmlformats.org/spreadsheetml/2006/main" count="534" uniqueCount="386">
  <si>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</si>
  <si>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</si>
  <si>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</si>
  <si>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</si>
  <si>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</si>
  <si>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</si>
  <si>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Phone #</t>
  </si>
  <si>
    <t>Fax #</t>
  </si>
  <si>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</si>
  <si>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</si>
  <si>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</si>
  <si>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</si>
  <si>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</si>
  <si>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</si>
  <si>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</si>
  <si>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</si>
  <si>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</si>
  <si>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</si>
  <si>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</si>
  <si>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r>
      <t xml:space="preserve">      </t>
    </r>
    <r>
      <rPr>
        <i/>
        <sz val="7"/>
        <rFont val="Arial"/>
        <family val="2"/>
      </rPr>
      <t>(Only provide per instructions)</t>
    </r>
  </si>
  <si>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</si>
  <si>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</si>
  <si>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</si>
  <si>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</si>
  <si>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</si>
  <si>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</si>
  <si>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</si>
  <si>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</si>
  <si>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</si>
  <si>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</si>
  <si>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</si>
  <si>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</si>
  <si>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 xml:space="preserve">       If yes, were you paid?</t>
  </si>
  <si>
    <t>If yes, give details on additional sheets.</t>
  </si>
  <si>
    <t>I swear or affirm the truth or correctness of the above statements.</t>
  </si>
  <si>
    <t>Signature of Attorney</t>
  </si>
  <si>
    <t>APPROVED FOR PAYMENT--COURT USE ONLY</t>
  </si>
  <si>
    <t>DATE</t>
  </si>
  <si>
    <t>Authorized</t>
  </si>
  <si>
    <t>Lead</t>
  </si>
  <si>
    <t>Author.</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</si>
  <si>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</si>
  <si>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</si>
  <si>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</si>
  <si>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</si>
  <si>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</si>
  <si>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</si>
  <si>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</si>
  <si>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</si>
  <si>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</si>
  <si>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</si>
  <si>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</si>
  <si>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</si>
  <si>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</si>
  <si>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</si>
  <si>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</si>
  <si>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</si>
  <si>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</si>
  <si>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</si>
  <si>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</si>
  <si>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</si>
  <si>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</si>
  <si>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</si>
  <si>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</si>
  <si>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</si>
  <si>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</si>
  <si>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</si>
  <si>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</si>
  <si>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</si>
  <si>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</si>
  <si>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</si>
  <si>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</si>
  <si>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</si>
  <si>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</si>
  <si>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</si>
  <si>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</si>
  <si>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</si>
  <si>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2.  If additional rows are required for more data entry, click the Add button.</t>
  </si>
  <si>
    <t xml:space="preserve">   Select Role in Case------&gt;</t>
  </si>
  <si>
    <t>Remaining</t>
  </si>
  <si>
    <t>Non-Travel Expenses</t>
  </si>
  <si>
    <t>Date / Description</t>
  </si>
  <si>
    <t xml:space="preserve">Case Number:     </t>
  </si>
  <si>
    <t xml:space="preserve">Case Name:     </t>
  </si>
  <si>
    <t>For experts, expended hours are updated by court personnel when the vouchers are received.  Totals should be cumulative.</t>
  </si>
  <si>
    <t xml:space="preserve">Proposed:     </t>
  </si>
  <si>
    <t xml:space="preserve">Authorized: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</si>
  <si>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</si>
  <si>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</si>
  <si>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</si>
  <si>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</si>
  <si>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</si>
  <si>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</si>
  <si>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</si>
  <si>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</si>
  <si>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</si>
  <si>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</si>
  <si>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</si>
  <si>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</si>
  <si>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</si>
  <si>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</si>
  <si>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</si>
  <si>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</si>
  <si>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</si>
  <si>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</si>
  <si>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</si>
  <si>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</si>
  <si>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</si>
  <si>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</si>
  <si>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</si>
  <si>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</si>
  <si>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</si>
  <si>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</si>
  <si>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</si>
  <si>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</si>
  <si>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</si>
  <si>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</si>
  <si>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</si>
  <si>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</si>
  <si>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</si>
  <si>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</si>
  <si>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</si>
  <si>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</si>
  <si>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</si>
  <si>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</si>
  <si>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</si>
  <si>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</si>
  <si>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</si>
  <si>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</si>
  <si>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</si>
  <si>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</si>
  <si>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</si>
  <si>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</si>
  <si>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</si>
  <si>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</si>
  <si>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</si>
  <si>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</si>
  <si>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</si>
  <si>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</si>
  <si>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</si>
  <si>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</si>
  <si>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</si>
  <si>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</si>
  <si>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</si>
  <si>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</si>
  <si>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</si>
  <si>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</si>
  <si>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</si>
  <si>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</si>
  <si>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</si>
  <si>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</si>
  <si>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</si>
  <si>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</si>
  <si>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</si>
  <si>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</si>
  <si>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</si>
  <si>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</si>
  <si>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</si>
  <si>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</si>
  <si>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</si>
  <si>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</si>
  <si>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</si>
  <si>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</si>
  <si>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</si>
  <si>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</si>
  <si>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</si>
  <si>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</si>
  <si>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</si>
  <si>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</si>
  <si>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</si>
  <si>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</si>
  <si>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</si>
  <si>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</si>
  <si>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</si>
  <si>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</si>
  <si>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</si>
  <si>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</si>
  <si>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</si>
  <si>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</si>
  <si>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</si>
  <si>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</si>
  <si>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</si>
  <si>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</si>
  <si>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</si>
  <si>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</si>
  <si>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</si>
  <si>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</si>
  <si>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</si>
  <si>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</si>
  <si>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</si>
  <si>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</si>
  <si>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</si>
  <si>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</si>
  <si>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          If unneeded rows are inadvertently added, click remove rows.</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</si>
  <si>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</si>
  <si>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</si>
  <si>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</si>
  <si>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</si>
  <si>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</si>
  <si>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</si>
  <si>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</si>
  <si>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</si>
  <si>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</si>
  <si>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</si>
  <si>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</si>
  <si>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</si>
  <si>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</si>
  <si>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</si>
  <si>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</si>
  <si>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</si>
  <si>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</si>
  <si>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</si>
  <si>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</si>
  <si>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</si>
  <si>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</si>
  <si>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</si>
  <si>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</si>
  <si>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</si>
  <si>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RATE</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</si>
  <si>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</si>
  <si>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</si>
  <si>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</si>
  <si>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</si>
  <si>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</si>
  <si>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</si>
  <si>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</si>
  <si>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</si>
  <si>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</si>
  <si>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</si>
  <si>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</si>
  <si>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</si>
  <si>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</si>
  <si>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</si>
  <si>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</si>
  <si>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</si>
  <si>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</si>
  <si>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</si>
  <si>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</si>
  <si>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</si>
  <si>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</si>
  <si>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</si>
  <si>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</si>
  <si>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</si>
  <si>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</si>
  <si>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(Rate per Hour = $</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</si>
  <si>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</si>
  <si>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</si>
  <si>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</si>
  <si>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</si>
  <si>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</si>
  <si>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</si>
  <si>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</si>
  <si>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</si>
  <si>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</si>
  <si>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</si>
  <si>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</si>
  <si>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</si>
  <si>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</si>
  <si>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</si>
  <si>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</si>
  <si>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</si>
  <si>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</si>
  <si>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</si>
  <si>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</si>
  <si>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</si>
  <si>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</si>
  <si>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</si>
  <si>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</si>
  <si>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</si>
  <si>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</si>
  <si>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</si>
  <si>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</si>
  <si>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</si>
  <si>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</si>
  <si>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Categories</t>
    </r>
    <r>
      <rPr>
        <i/>
        <sz val="7"/>
        <rFont val="Arial"/>
        <family val="2"/>
      </rPr>
      <t xml:space="preserve"> (Attach itemization of services with dates)</t>
    </r>
  </si>
  <si>
    <r>
      <t xml:space="preserve">     h.  Other </t>
    </r>
    <r>
      <rPr>
        <i/>
        <sz val="7"/>
        <rFont val="Arial"/>
        <family val="2"/>
      </rPr>
      <t>(Specify on additional sheets)</t>
    </r>
  </si>
  <si>
    <r>
      <t xml:space="preserve">    e. Investigative &amp; other work (</t>
    </r>
    <r>
      <rPr>
        <i/>
        <sz val="7"/>
        <rFont val="Arial"/>
        <family val="2"/>
      </rPr>
      <t>Specify on add'l sheets</t>
    </r>
    <r>
      <rPr>
        <sz val="7"/>
        <rFont val="Arial"/>
        <family val="2"/>
      </rPr>
      <t>)</t>
    </r>
  </si>
  <si>
    <r>
      <t xml:space="preserve">18.  Other Expenses </t>
    </r>
    <r>
      <rPr>
        <i/>
        <sz val="7"/>
        <rFont val="Arial"/>
        <family val="2"/>
      </rPr>
      <t>(other than expert, transcripts, etc.)</t>
    </r>
  </si>
  <si>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</si>
  <si>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</si>
  <si>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</si>
  <si>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</si>
  <si>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</si>
  <si>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</si>
  <si>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 xml:space="preserve">(Rate per Hour </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</si>
  <si>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</si>
  <si>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</si>
  <si>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</si>
  <si>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</si>
  <si>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</si>
  <si>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</si>
  <si>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</si>
  <si>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</si>
  <si>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</si>
  <si>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</si>
  <si>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</si>
  <si>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</si>
  <si>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</si>
  <si>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</si>
  <si>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</si>
  <si>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</si>
  <si>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</si>
  <si>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</si>
  <si>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</si>
  <si>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</si>
  <si>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</si>
  <si>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</si>
  <si>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</si>
  <si>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</si>
  <si>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</si>
  <si>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</si>
  <si>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</si>
  <si>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</si>
  <si>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</si>
  <si>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</si>
  <si>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</si>
  <si>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</si>
  <si>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</si>
  <si>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</si>
  <si>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</si>
  <si>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</si>
  <si>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</si>
  <si>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</si>
  <si>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</si>
  <si>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</si>
  <si>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</si>
  <si>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</si>
  <si>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</si>
  <si>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</si>
  <si>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</si>
  <si>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</si>
  <si>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</si>
  <si>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</si>
  <si>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</si>
  <si>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</si>
  <si>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</si>
  <si>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0"/>
      </rPr>
      <t>See Instructions</t>
    </r>
    <r>
      <rPr>
        <sz val="9"/>
        <rFont val="Arial"/>
        <family val="0"/>
      </rPr>
      <t>)</t>
    </r>
  </si>
  <si>
    <t>Start Date</t>
  </si>
  <si>
    <t>End Date</t>
  </si>
  <si>
    <t>Voucher #</t>
  </si>
  <si>
    <t>Travel Comp. Requested</t>
  </si>
  <si>
    <t>Other Comp. Requested</t>
  </si>
  <si>
    <t>Total Comp. Requested</t>
  </si>
  <si>
    <t>Court Adjustments</t>
  </si>
  <si>
    <t>Total Paid</t>
  </si>
  <si>
    <t>Cummulative Total</t>
  </si>
  <si>
    <t>Atty Service Comp. Requested</t>
  </si>
  <si>
    <t>DISTRICT OF</t>
  </si>
  <si>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</si>
  <si>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</si>
  <si>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</si>
  <si>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</si>
  <si>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</si>
  <si>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</si>
  <si>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</si>
  <si>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</si>
  <si>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</si>
  <si>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</si>
  <si>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</si>
  <si>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</si>
  <si>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</si>
  <si>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</si>
  <si>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</si>
  <si>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</si>
  <si>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</si>
  <si>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</si>
  <si>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</si>
  <si>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</si>
  <si>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</si>
  <si>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</si>
  <si>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</si>
  <si>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</si>
  <si>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</si>
  <si>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</si>
  <si>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</si>
  <si>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</si>
  <si>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</si>
  <si>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</si>
  <si>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</si>
  <si>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</si>
  <si>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</si>
  <si>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r>
      <t xml:space="preserve">17.  Travel Expenses </t>
    </r>
    <r>
      <rPr>
        <i/>
        <sz val="7"/>
        <rFont val="Arial"/>
        <family val="2"/>
      </rPr>
      <t>(lodging, meals, mileage, etc.)</t>
    </r>
  </si>
  <si>
    <t>Travel in All Categories (16d)</t>
  </si>
  <si>
    <t>STAGE 1 MEGA CASE (PRE-TRIAL)</t>
  </si>
  <si>
    <t>34. SIGNATURE OF THE CHIEF JUDGE, COURT OF APPEALS (OR DELEGATE)</t>
  </si>
  <si>
    <t>Payment approved in excess of the statutory threshold amount.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</si>
</sst>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s>
  <fonts count="54">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0"/>
    </font>
    <font>
      <u val="single"/>
      <sz val="10"/>
      <color indexed="36"/>
      <name val="Arial"/>
      <family val="0"/>
    </font>
    <font>
      <b/>
      <sz val="8"/>
      <color indexed="17"/>
      <name val="Arial"/>
      <family val="2"/>
    </font>
    <font>
      <sz val="8"/>
      <color indexed="17"/>
      <name val="Arial"/>
      <family val="2"/>
    </font>
    <font>
      <b/>
      <sz val="9"/>
      <color indexed="17"/>
      <name val="Arial"/>
      <family val="2"/>
    </font>
    <font>
      <u val="single"/>
      <sz val="10"/>
      <name val="Arial"/>
      <family val="0"/>
    </font>
    <font>
      <i/>
      <sz val="9"/>
      <name val="Arial"/>
      <family val="0"/>
    </font>
    <font>
      <b/>
      <i/>
      <sz val="10"/>
      <name val="Arial"/>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1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medium"/>
      <right style="medium"/>
      <top style="medium"/>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medium"/>
      <right style="medium"/>
      <top style="thin"/>
      <bottom>
        <color indexed="63"/>
      </bottom>
    </border>
    <border>
      <left style="thin"/>
      <right style="thin"/>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color indexed="63"/>
      </bottom>
    </border>
    <border>
      <left style="thin"/>
      <right style="thin"/>
      <top style="medium"/>
      <bottom style="medium"/>
    </border>
    <border>
      <left>
        <color indexed="63"/>
      </left>
      <right style="thin"/>
      <top>
        <color indexed="63"/>
      </top>
      <bottom style="thin"/>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color indexed="63"/>
      </right>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medium"/>
      <bottom style="medium"/>
    </border>
    <border>
      <left style="medium"/>
      <right>
        <color indexed="63"/>
      </right>
      <top style="medium"/>
      <bottom style="medium"/>
    </border>
    <border>
      <left style="medium"/>
      <right style="medium"/>
      <top>
        <color indexed="63"/>
      </top>
      <bottom style="medium"/>
    </border>
    <border>
      <left style="medium"/>
      <right style="thin"/>
      <top>
        <color indexed="63"/>
      </top>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thin"/>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thin"/>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xf>
    <xf numFmtId="0" fontId="0" fillId="0" borderId="0" xfId="0" applyBorder="1" applyAlignment="1">
      <alignment/>
    </xf>
    <xf numFmtId="0" fontId="5" fillId="0" borderId="0" xfId="0" applyFont="1" applyAlignment="1">
      <alignment/>
    </xf>
    <xf numFmtId="0" fontId="0" fillId="0" borderId="11" xfId="0" applyBorder="1" applyAlignment="1">
      <alignment/>
    </xf>
    <xf numFmtId="0" fontId="2" fillId="0" borderId="11" xfId="0" applyNumberFormat="1" applyFont="1" applyBorder="1" applyAlignment="1">
      <alignment horizontal="left"/>
    </xf>
    <xf numFmtId="0" fontId="5" fillId="0" borderId="0" xfId="0" applyFont="1" applyBorder="1" applyAlignment="1">
      <alignment horizontal="center"/>
    </xf>
    <xf numFmtId="49" fontId="0" fillId="0" borderId="11" xfId="0" applyNumberFormat="1" applyBorder="1" applyAlignment="1">
      <alignment/>
    </xf>
    <xf numFmtId="2" fontId="0" fillId="0" borderId="0" xfId="0" applyNumberFormat="1" applyBorder="1" applyAlignment="1">
      <alignment/>
    </xf>
    <xf numFmtId="0" fontId="0" fillId="20" borderId="12" xfId="0" applyFill="1" applyBorder="1" applyAlignment="1">
      <alignment horizontal="left"/>
    </xf>
    <xf numFmtId="0" fontId="0" fillId="20" borderId="13" xfId="0" applyFill="1" applyBorder="1" applyAlignment="1">
      <alignment horizontal="left"/>
    </xf>
    <xf numFmtId="0" fontId="0" fillId="20" borderId="14"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1" xfId="0" applyFont="1" applyBorder="1" applyAlignment="1">
      <alignment horizontal="left"/>
    </xf>
    <xf numFmtId="164" fontId="0" fillId="20" borderId="15" xfId="0" applyNumberFormat="1" applyFill="1" applyBorder="1" applyAlignment="1">
      <alignment/>
    </xf>
    <xf numFmtId="164" fontId="0" fillId="20" borderId="16" xfId="0" applyNumberFormat="1" applyFill="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0" fillId="20" borderId="18" xfId="0" applyNumberFormat="1" applyFill="1" applyBorder="1" applyAlignment="1">
      <alignment/>
    </xf>
    <xf numFmtId="164" fontId="0" fillId="20" borderId="12" xfId="0" applyNumberFormat="1" applyFill="1" applyBorder="1" applyAlignment="1">
      <alignment/>
    </xf>
    <xf numFmtId="0" fontId="0" fillId="0" borderId="0" xfId="0" applyFill="1" applyAlignment="1">
      <alignment/>
    </xf>
    <xf numFmtId="43" fontId="0" fillId="0" borderId="19" xfId="42"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5" fillId="0" borderId="27"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8"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164" fontId="0" fillId="0" borderId="29" xfId="0" applyNumberFormat="1" applyBorder="1" applyAlignment="1">
      <alignment/>
    </xf>
    <xf numFmtId="164" fontId="2" fillId="0" borderId="30" xfId="0" applyNumberFormat="1" applyFont="1" applyBorder="1" applyAlignment="1">
      <alignment/>
    </xf>
    <xf numFmtId="0" fontId="16" fillId="0" borderId="0" xfId="0" applyFont="1" applyAlignment="1">
      <alignment horizontal="right"/>
    </xf>
    <xf numFmtId="0" fontId="0" fillId="0" borderId="31" xfId="0"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34" xfId="0" applyFont="1" applyBorder="1" applyAlignment="1">
      <alignment/>
    </xf>
    <xf numFmtId="0" fontId="17" fillId="0" borderId="0" xfId="0" applyFont="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4" fillId="0" borderId="39" xfId="0" applyFont="1" applyBorder="1" applyAlignment="1">
      <alignment/>
    </xf>
    <xf numFmtId="0" fontId="14" fillId="0" borderId="40" xfId="0" applyFont="1" applyFill="1" applyBorder="1" applyAlignment="1">
      <alignment/>
    </xf>
    <xf numFmtId="0" fontId="17" fillId="0" borderId="41" xfId="0" applyFont="1" applyBorder="1" applyAlignment="1">
      <alignment/>
    </xf>
    <xf numFmtId="0" fontId="17" fillId="0" borderId="42" xfId="0" applyFont="1" applyBorder="1" applyAlignment="1">
      <alignment horizontal="center" wrapText="1"/>
    </xf>
    <xf numFmtId="0" fontId="17" fillId="0" borderId="13" xfId="0" applyFont="1" applyBorder="1" applyAlignment="1">
      <alignment/>
    </xf>
    <xf numFmtId="0" fontId="17" fillId="0" borderId="12" xfId="0" applyFont="1" applyBorder="1" applyAlignment="1">
      <alignment/>
    </xf>
    <xf numFmtId="0" fontId="17" fillId="0" borderId="31" xfId="0" applyFont="1" applyBorder="1" applyAlignment="1">
      <alignment/>
    </xf>
    <xf numFmtId="0" fontId="17" fillId="0" borderId="43" xfId="0" applyFont="1" applyBorder="1" applyAlignment="1">
      <alignment/>
    </xf>
    <xf numFmtId="0" fontId="17" fillId="0" borderId="44" xfId="0" applyFont="1" applyBorder="1" applyAlignment="1">
      <alignment/>
    </xf>
    <xf numFmtId="0" fontId="17" fillId="0" borderId="0" xfId="0" applyFont="1" applyBorder="1" applyAlignment="1">
      <alignment horizontal="center"/>
    </xf>
    <xf numFmtId="0" fontId="0" fillId="20" borderId="41" xfId="0" applyFill="1" applyBorder="1" applyAlignment="1">
      <alignment/>
    </xf>
    <xf numFmtId="0" fontId="17" fillId="0" borderId="35" xfId="0" applyFont="1" applyBorder="1" applyAlignment="1">
      <alignment/>
    </xf>
    <xf numFmtId="0" fontId="17" fillId="0" borderId="45" xfId="0" applyFont="1" applyBorder="1" applyAlignment="1">
      <alignment/>
    </xf>
    <xf numFmtId="0" fontId="17" fillId="0" borderId="46" xfId="0" applyFont="1" applyBorder="1" applyAlignment="1">
      <alignment/>
    </xf>
    <xf numFmtId="0" fontId="17" fillId="0" borderId="47" xfId="0" applyFont="1" applyBorder="1" applyAlignment="1">
      <alignment/>
    </xf>
    <xf numFmtId="0" fontId="17" fillId="0" borderId="48" xfId="0" applyFont="1" applyBorder="1" applyAlignment="1">
      <alignment/>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lignment/>
    </xf>
    <xf numFmtId="0" fontId="0" fillId="0" borderId="50" xfId="0" applyBorder="1" applyAlignment="1">
      <alignment/>
    </xf>
    <xf numFmtId="0" fontId="0" fillId="0" borderId="51" xfId="0" applyBorder="1" applyAlignment="1">
      <alignment/>
    </xf>
    <xf numFmtId="0" fontId="17" fillId="0" borderId="52" xfId="0" applyFont="1" applyBorder="1" applyAlignment="1">
      <alignment horizontal="center" wrapText="1"/>
    </xf>
    <xf numFmtId="0" fontId="17" fillId="20" borderId="0" xfId="0" applyFont="1" applyFill="1" applyBorder="1" applyAlignment="1">
      <alignment/>
    </xf>
    <xf numFmtId="0" fontId="17" fillId="0" borderId="53" xfId="0" applyFont="1" applyBorder="1" applyAlignment="1">
      <alignment/>
    </xf>
    <xf numFmtId="0" fontId="0" fillId="20" borderId="0" xfId="0" applyFill="1" applyBorder="1" applyAlignment="1">
      <alignment/>
    </xf>
    <xf numFmtId="0" fontId="17" fillId="0" borderId="11" xfId="0" applyFont="1" applyBorder="1" applyAlignment="1">
      <alignment/>
    </xf>
    <xf numFmtId="174" fontId="14" fillId="0" borderId="13" xfId="42" applyNumberFormat="1" applyFont="1" applyBorder="1" applyAlignment="1">
      <alignment/>
    </xf>
    <xf numFmtId="174" fontId="14" fillId="0" borderId="14" xfId="42" applyNumberFormat="1" applyFont="1" applyBorder="1" applyAlignment="1">
      <alignment/>
    </xf>
    <xf numFmtId="0" fontId="17" fillId="0" borderId="14" xfId="0" applyFont="1" applyBorder="1" applyAlignment="1">
      <alignment/>
    </xf>
    <xf numFmtId="43" fontId="0" fillId="0" borderId="0" xfId="0" applyNumberFormat="1" applyAlignment="1">
      <alignment/>
    </xf>
    <xf numFmtId="0" fontId="14" fillId="0" borderId="47" xfId="0" applyFont="1" applyBorder="1" applyAlignment="1">
      <alignment/>
    </xf>
    <xf numFmtId="164" fontId="0" fillId="0" borderId="15" xfId="0" applyNumberFormat="1" applyBorder="1" applyAlignment="1">
      <alignment/>
    </xf>
    <xf numFmtId="175" fontId="0" fillId="20" borderId="14" xfId="0" applyNumberFormat="1" applyFill="1" applyBorder="1" applyAlignment="1">
      <alignment/>
    </xf>
    <xf numFmtId="175" fontId="0" fillId="20" borderId="17" xfId="0" applyNumberFormat="1" applyFill="1" applyBorder="1" applyAlignment="1">
      <alignment/>
    </xf>
    <xf numFmtId="43" fontId="0" fillId="21" borderId="44" xfId="0" applyNumberFormat="1" applyFill="1" applyBorder="1" applyAlignment="1" applyProtection="1">
      <alignment/>
      <protection/>
    </xf>
    <xf numFmtId="43" fontId="0" fillId="21" borderId="54" xfId="42" applyFont="1" applyFill="1" applyBorder="1" applyAlignment="1" applyProtection="1">
      <alignment/>
      <protection/>
    </xf>
    <xf numFmtId="40" fontId="0" fillId="21" borderId="14" xfId="42" applyNumberFormat="1" applyFont="1" applyFill="1" applyBorder="1" applyAlignment="1" applyProtection="1">
      <alignment/>
      <protection/>
    </xf>
    <xf numFmtId="40" fontId="0" fillId="21" borderId="55" xfId="42" applyNumberFormat="1" applyFont="1" applyFill="1" applyBorder="1" applyAlignment="1" applyProtection="1">
      <alignment/>
      <protection/>
    </xf>
    <xf numFmtId="14" fontId="0" fillId="24" borderId="56" xfId="0" applyNumberFormat="1" applyFill="1" applyBorder="1" applyAlignment="1" applyProtection="1">
      <alignment horizontal="left"/>
      <protection/>
    </xf>
    <xf numFmtId="0" fontId="0" fillId="24" borderId="57" xfId="0" applyFill="1" applyBorder="1" applyAlignment="1" applyProtection="1">
      <alignment/>
      <protection/>
    </xf>
    <xf numFmtId="0" fontId="0" fillId="24" borderId="58" xfId="0" applyFill="1" applyBorder="1" applyAlignment="1" applyProtection="1">
      <alignment/>
      <protection/>
    </xf>
    <xf numFmtId="14" fontId="0" fillId="20" borderId="59" xfId="0" applyNumberFormat="1" applyFill="1" applyBorder="1" applyAlignment="1" applyProtection="1">
      <alignment horizontal="left"/>
      <protection/>
    </xf>
    <xf numFmtId="0" fontId="0" fillId="20" borderId="38" xfId="0" applyFill="1" applyBorder="1" applyAlignment="1" applyProtection="1">
      <alignment horizontal="center"/>
      <protection/>
    </xf>
    <xf numFmtId="0" fontId="0" fillId="20" borderId="60" xfId="0" applyFill="1" applyBorder="1" applyAlignment="1" applyProtection="1">
      <alignment horizontal="center"/>
      <protection/>
    </xf>
    <xf numFmtId="164" fontId="0" fillId="20" borderId="13" xfId="0" applyNumberForma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1" fillId="0" borderId="59" xfId="0" applyFont="1" applyBorder="1" applyAlignment="1" applyProtection="1">
      <alignment wrapText="1"/>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10" xfId="0" applyBorder="1" applyAlignment="1" applyProtection="1">
      <alignment/>
      <protection/>
    </xf>
    <xf numFmtId="0" fontId="0" fillId="0" borderId="52" xfId="0" applyBorder="1" applyAlignment="1" applyProtection="1">
      <alignment/>
      <protection/>
    </xf>
    <xf numFmtId="0" fontId="4" fillId="0" borderId="0" xfId="0" applyFont="1" applyAlignment="1" applyProtection="1">
      <alignment/>
      <protection/>
    </xf>
    <xf numFmtId="43" fontId="0" fillId="21" borderId="13" xfId="42" applyFont="1" applyFill="1" applyBorder="1" applyAlignment="1" applyProtection="1">
      <alignment/>
      <protection/>
    </xf>
    <xf numFmtId="43" fontId="0" fillId="21" borderId="60"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0" fillId="0" borderId="63" xfId="42" applyFont="1" applyBorder="1" applyAlignment="1">
      <alignment/>
    </xf>
    <xf numFmtId="0" fontId="0" fillId="20" borderId="59" xfId="0" applyFill="1" applyBorder="1" applyAlignment="1">
      <alignment/>
    </xf>
    <xf numFmtId="0" fontId="0" fillId="20" borderId="64" xfId="0" applyFill="1" applyBorder="1" applyAlignment="1">
      <alignment/>
    </xf>
    <xf numFmtId="43" fontId="1" fillId="0" borderId="65" xfId="42" applyFont="1" applyFill="1" applyBorder="1" applyAlignment="1" applyProtection="1">
      <alignment/>
      <protection/>
    </xf>
    <xf numFmtId="43" fontId="1" fillId="0" borderId="63" xfId="42" applyFont="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43" fontId="0" fillId="0" borderId="10" xfId="42" applyFont="1" applyBorder="1" applyAlignment="1">
      <alignment/>
    </xf>
    <xf numFmtId="174" fontId="21" fillId="0" borderId="42" xfId="42" applyNumberFormat="1" applyFont="1" applyBorder="1" applyAlignment="1" applyProtection="1">
      <alignment/>
      <protection/>
    </xf>
    <xf numFmtId="174" fontId="3" fillId="0" borderId="42" xfId="42" applyNumberFormat="1" applyFont="1" applyBorder="1" applyAlignment="1" applyProtection="1">
      <alignment/>
      <protection/>
    </xf>
    <xf numFmtId="0" fontId="0" fillId="20" borderId="66" xfId="0" applyFill="1" applyBorder="1" applyAlignment="1">
      <alignment horizontal="left"/>
    </xf>
    <xf numFmtId="164" fontId="0" fillId="20" borderId="66" xfId="0" applyNumberFormat="1" applyFill="1" applyBorder="1" applyAlignment="1" applyProtection="1">
      <alignment/>
      <protection/>
    </xf>
    <xf numFmtId="164" fontId="0" fillId="20" borderId="32" xfId="0" applyNumberFormat="1" applyFill="1" applyBorder="1" applyAlignment="1" applyProtection="1">
      <alignment/>
      <protection/>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176" fontId="1" fillId="0" borderId="65" xfId="42" applyNumberFormat="1" applyFont="1" applyFill="1" applyBorder="1" applyAlignment="1" applyProtection="1">
      <alignment/>
      <protection/>
    </xf>
    <xf numFmtId="176" fontId="1" fillId="0" borderId="63" xfId="42" applyNumberFormat="1" applyFont="1" applyBorder="1" applyAlignment="1" applyProtection="1">
      <alignment/>
      <protection/>
    </xf>
    <xf numFmtId="4" fontId="0" fillId="0" borderId="0" xfId="0" applyNumberFormat="1" applyAlignment="1">
      <alignment/>
    </xf>
    <xf numFmtId="14" fontId="0" fillId="0" borderId="61" xfId="0" applyNumberFormat="1" applyFill="1" applyBorder="1" applyAlignment="1" applyProtection="1">
      <alignment horizontal="left" wrapText="1"/>
      <protection locked="0"/>
    </xf>
    <xf numFmtId="164" fontId="0" fillId="0" borderId="19" xfId="0" applyNumberFormat="1" applyBorder="1" applyAlignment="1">
      <alignment/>
    </xf>
    <xf numFmtId="0" fontId="0" fillId="0" borderId="67" xfId="0" applyBorder="1" applyAlignment="1">
      <alignment/>
    </xf>
    <xf numFmtId="0" fontId="0" fillId="0" borderId="58" xfId="0" applyBorder="1" applyAlignment="1">
      <alignment/>
    </xf>
    <xf numFmtId="174" fontId="3" fillId="0" borderId="68" xfId="42" applyNumberFormat="1" applyFont="1" applyBorder="1" applyAlignment="1" applyProtection="1">
      <alignment/>
      <protection/>
    </xf>
    <xf numFmtId="0" fontId="0" fillId="0" borderId="13" xfId="0" applyBorder="1" applyAlignment="1">
      <alignment horizontal="center"/>
    </xf>
    <xf numFmtId="0" fontId="17" fillId="0" borderId="13" xfId="0" applyFont="1" applyFill="1" applyBorder="1" applyAlignment="1">
      <alignment/>
    </xf>
    <xf numFmtId="0" fontId="0" fillId="0" borderId="69" xfId="0" applyBorder="1" applyAlignment="1">
      <alignment horizontal="center"/>
    </xf>
    <xf numFmtId="0" fontId="0" fillId="0" borderId="14" xfId="0" applyBorder="1" applyAlignment="1">
      <alignment horizontal="center"/>
    </xf>
    <xf numFmtId="0" fontId="0" fillId="0" borderId="55" xfId="0" applyBorder="1" applyAlignment="1">
      <alignment horizontal="center"/>
    </xf>
    <xf numFmtId="174" fontId="3" fillId="0" borderId="18" xfId="42" applyNumberFormat="1" applyFont="1" applyFill="1" applyBorder="1" applyAlignment="1" applyProtection="1">
      <alignment/>
      <protection/>
    </xf>
    <xf numFmtId="174" fontId="3" fillId="0" borderId="70" xfId="42" applyNumberFormat="1" applyFont="1" applyFill="1" applyBorder="1" applyAlignment="1" applyProtection="1">
      <alignment/>
      <protection/>
    </xf>
    <xf numFmtId="174" fontId="3" fillId="0" borderId="60" xfId="42" applyNumberFormat="1" applyFont="1" applyFill="1" applyBorder="1" applyAlignment="1" applyProtection="1">
      <alignment/>
      <protection/>
    </xf>
    <xf numFmtId="0" fontId="0" fillId="7" borderId="19" xfId="0" applyFill="1" applyBorder="1" applyAlignment="1" applyProtection="1">
      <alignment/>
      <protection locked="0"/>
    </xf>
    <xf numFmtId="14" fontId="0" fillId="7" borderId="71" xfId="0" applyNumberFormat="1" applyFill="1" applyBorder="1" applyAlignment="1" applyProtection="1">
      <alignment/>
      <protection locked="0"/>
    </xf>
    <xf numFmtId="43" fontId="0" fillId="7" borderId="72" xfId="42" applyFont="1" applyFill="1" applyBorder="1" applyAlignment="1" applyProtection="1">
      <alignment/>
      <protection locked="0"/>
    </xf>
    <xf numFmtId="43" fontId="0" fillId="7" borderId="54" xfId="42" applyFont="1" applyFill="1" applyBorder="1" applyAlignment="1" applyProtection="1">
      <alignment/>
      <protection locked="0"/>
    </xf>
    <xf numFmtId="14" fontId="0" fillId="7" borderId="73" xfId="0" applyNumberFormat="1" applyFill="1" applyBorder="1" applyAlignment="1" applyProtection="1">
      <alignment/>
      <protection locked="0"/>
    </xf>
    <xf numFmtId="43" fontId="0" fillId="7" borderId="74" xfId="42" applyFont="1" applyFill="1" applyBorder="1" applyAlignment="1" applyProtection="1">
      <alignment/>
      <protection locked="0"/>
    </xf>
    <xf numFmtId="43" fontId="0" fillId="7" borderId="55" xfId="42" applyFont="1" applyFill="1" applyBorder="1" applyAlignment="1" applyProtection="1">
      <alignment/>
      <protection locked="0"/>
    </xf>
    <xf numFmtId="174" fontId="0" fillId="7" borderId="42" xfId="42" applyNumberFormat="1" applyFont="1" applyFill="1" applyBorder="1" applyAlignment="1" applyProtection="1">
      <alignment/>
      <protection locked="0"/>
    </xf>
    <xf numFmtId="174" fontId="0" fillId="7" borderId="75" xfId="42" applyNumberFormat="1" applyFont="1" applyFill="1" applyBorder="1" applyAlignment="1" applyProtection="1">
      <alignment/>
      <protection locked="0"/>
    </xf>
    <xf numFmtId="43" fontId="0" fillId="0" borderId="0" xfId="0" applyNumberFormat="1" applyAlignment="1" applyProtection="1">
      <alignment/>
      <protection locked="0"/>
    </xf>
    <xf numFmtId="43" fontId="0" fillId="0" borderId="76" xfId="0" applyNumberFormat="1" applyBorder="1" applyAlignment="1" applyProtection="1">
      <alignment/>
      <protection locked="0"/>
    </xf>
    <xf numFmtId="0" fontId="0" fillId="0" borderId="0" xfId="0" applyAlignment="1" applyProtection="1">
      <alignment/>
      <protection locked="0"/>
    </xf>
    <xf numFmtId="174" fontId="2" fillId="0" borderId="18" xfId="0" applyNumberFormat="1" applyFont="1" applyBorder="1" applyAlignment="1" applyProtection="1">
      <alignment/>
      <protection locked="0"/>
    </xf>
    <xf numFmtId="174" fontId="2" fillId="0" borderId="13" xfId="0" applyNumberFormat="1" applyFont="1" applyBorder="1" applyAlignment="1" applyProtection="1">
      <alignment/>
      <protection locked="0"/>
    </xf>
    <xf numFmtId="174" fontId="0" fillId="0" borderId="13" xfId="0" applyNumberFormat="1" applyBorder="1" applyAlignment="1" applyProtection="1">
      <alignment/>
      <protection locked="0"/>
    </xf>
    <xf numFmtId="174" fontId="0" fillId="25" borderId="63" xfId="42" applyNumberFormat="1" applyFont="1" applyFill="1" applyBorder="1" applyAlignment="1">
      <alignment/>
    </xf>
    <xf numFmtId="0" fontId="2" fillId="0" borderId="0" xfId="0" applyFont="1" applyBorder="1" applyAlignment="1" applyProtection="1">
      <alignment/>
      <protection/>
    </xf>
    <xf numFmtId="4" fontId="0" fillId="0" borderId="63" xfId="42" applyNumberFormat="1" applyFont="1" applyBorder="1" applyAlignment="1">
      <alignment/>
    </xf>
    <xf numFmtId="43" fontId="1" fillId="0" borderId="17" xfId="42" applyFont="1" applyFill="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2" fillId="0" borderId="79" xfId="0" applyFont="1" applyBorder="1" applyAlignment="1" applyProtection="1">
      <alignment/>
      <protection/>
    </xf>
    <xf numFmtId="0" fontId="0" fillId="0" borderId="80" xfId="0" applyBorder="1" applyAlignment="1" applyProtection="1">
      <alignment/>
      <protection/>
    </xf>
    <xf numFmtId="0" fontId="2" fillId="0" borderId="81" xfId="0" applyFont="1"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2" fillId="0" borderId="79" xfId="0" applyFont="1" applyBorder="1" applyAlignment="1" applyProtection="1">
      <alignment/>
      <protection/>
    </xf>
    <xf numFmtId="0" fontId="8" fillId="0" borderId="79" xfId="0" applyFont="1" applyBorder="1" applyAlignment="1" applyProtection="1">
      <alignment/>
      <protection/>
    </xf>
    <xf numFmtId="0" fontId="8" fillId="0" borderId="84" xfId="0" applyFont="1" applyBorder="1" applyAlignment="1" applyProtection="1">
      <alignment/>
      <protection/>
    </xf>
    <xf numFmtId="0" fontId="23" fillId="0" borderId="0" xfId="0" applyFont="1" applyBorder="1" applyAlignment="1" applyProtection="1">
      <alignment/>
      <protection/>
    </xf>
    <xf numFmtId="0" fontId="23" fillId="0" borderId="82"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4" fontId="0" fillId="0" borderId="10" xfId="0" applyNumberFormat="1" applyBorder="1" applyAlignment="1" applyProtection="1">
      <alignment/>
      <protection/>
    </xf>
    <xf numFmtId="4" fontId="0" fillId="0" borderId="52" xfId="0" applyNumberFormat="1" applyBorder="1" applyAlignment="1" applyProtection="1">
      <alignment/>
      <protection/>
    </xf>
    <xf numFmtId="0" fontId="0" fillId="0" borderId="13" xfId="0" applyBorder="1" applyAlignment="1" applyProtection="1">
      <alignment/>
      <protection/>
    </xf>
    <xf numFmtId="14" fontId="0" fillId="0" borderId="61" xfId="0" applyNumberFormat="1" applyFill="1" applyBorder="1" applyAlignment="1" applyProtection="1">
      <alignment wrapText="1"/>
      <protection locked="0"/>
    </xf>
    <xf numFmtId="4" fontId="14" fillId="0" borderId="70" xfId="0" applyNumberFormat="1" applyFont="1" applyBorder="1" applyAlignment="1">
      <alignment/>
    </xf>
    <xf numFmtId="4" fontId="14" fillId="0" borderId="85" xfId="0" applyNumberFormat="1" applyFont="1" applyBorder="1" applyAlignment="1">
      <alignment/>
    </xf>
    <xf numFmtId="0" fontId="1" fillId="20" borderId="64" xfId="0" applyFont="1" applyFill="1" applyBorder="1" applyAlignment="1" applyProtection="1">
      <alignment wrapText="1"/>
      <protection/>
    </xf>
    <xf numFmtId="0" fontId="1" fillId="20" borderId="59" xfId="0" applyFont="1" applyFill="1" applyBorder="1" applyAlignment="1" applyProtection="1">
      <alignment wrapText="1"/>
      <protection/>
    </xf>
    <xf numFmtId="0" fontId="0" fillId="20" borderId="61" xfId="0" applyFill="1" applyBorder="1" applyAlignment="1" applyProtection="1">
      <alignment/>
      <protection/>
    </xf>
    <xf numFmtId="0" fontId="0" fillId="20" borderId="62" xfId="0" applyFill="1" applyBorder="1" applyAlignment="1" applyProtection="1">
      <alignment horizontal="right"/>
      <protection/>
    </xf>
    <xf numFmtId="43" fontId="1" fillId="0" borderId="52" xfId="42" applyFont="1" applyBorder="1" applyAlignment="1" applyProtection="1">
      <alignment/>
      <protection/>
    </xf>
    <xf numFmtId="4" fontId="0" fillId="0" borderId="16" xfId="42" applyNumberFormat="1" applyFont="1" applyBorder="1" applyAlignment="1" applyProtection="1">
      <alignment wrapText="1"/>
      <protection/>
    </xf>
    <xf numFmtId="4" fontId="0" fillId="0" borderId="63" xfId="42" applyNumberFormat="1" applyFont="1" applyBorder="1" applyAlignment="1" applyProtection="1">
      <alignment/>
      <protection/>
    </xf>
    <xf numFmtId="43" fontId="0" fillId="0" borderId="10" xfId="42" applyFont="1" applyBorder="1" applyAlignment="1" applyProtection="1">
      <alignment/>
      <protection/>
    </xf>
    <xf numFmtId="14" fontId="0" fillId="7" borderId="86" xfId="0" applyNumberFormat="1" applyFill="1" applyBorder="1" applyAlignment="1" applyProtection="1">
      <alignment horizontal="center"/>
      <protection locked="0"/>
    </xf>
    <xf numFmtId="14" fontId="0" fillId="7" borderId="87" xfId="0" applyNumberFormat="1" applyFill="1" applyBorder="1" applyAlignment="1" applyProtection="1">
      <alignment horizontal="center"/>
      <protection locked="0"/>
    </xf>
    <xf numFmtId="14" fontId="0" fillId="7" borderId="72" xfId="0" applyNumberFormat="1" applyFill="1" applyBorder="1" applyAlignment="1" applyProtection="1">
      <alignment horizontal="center"/>
      <protection locked="0"/>
    </xf>
    <xf numFmtId="14" fontId="0" fillId="7" borderId="74" xfId="0" applyNumberFormat="1" applyFill="1" applyBorder="1" applyAlignment="1" applyProtection="1">
      <alignment horizontal="center"/>
      <protection locked="0"/>
    </xf>
    <xf numFmtId="0" fontId="27" fillId="0" borderId="23" xfId="0" applyFont="1" applyBorder="1" applyAlignment="1">
      <alignment/>
    </xf>
    <xf numFmtId="172" fontId="2" fillId="0" borderId="18" xfId="0" applyNumberFormat="1" applyFont="1" applyBorder="1" applyAlignment="1" applyProtection="1">
      <alignment/>
      <protection locked="0"/>
    </xf>
    <xf numFmtId="172" fontId="2" fillId="0" borderId="13" xfId="0" applyNumberFormat="1" applyFont="1" applyBorder="1" applyAlignment="1" applyProtection="1">
      <alignment/>
      <protection locked="0"/>
    </xf>
    <xf numFmtId="166" fontId="0" fillId="0" borderId="59" xfId="0" applyNumberFormat="1" applyFill="1" applyBorder="1" applyAlignment="1" applyProtection="1">
      <alignment/>
      <protection/>
    </xf>
    <xf numFmtId="166" fontId="0" fillId="0" borderId="13" xfId="0" applyNumberFormat="1" applyFill="1" applyBorder="1" applyAlignment="1" applyProtection="1">
      <alignment/>
      <protection/>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57" xfId="0" applyBorder="1" applyAlignment="1">
      <alignment/>
    </xf>
    <xf numFmtId="0" fontId="0" fillId="0" borderId="50" xfId="0" applyBorder="1" applyAlignment="1">
      <alignment horizontal="right"/>
    </xf>
    <xf numFmtId="0" fontId="0" fillId="0" borderId="88" xfId="0" applyBorder="1" applyAlignment="1">
      <alignment/>
    </xf>
    <xf numFmtId="0" fontId="0" fillId="0" borderId="89"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0" fontId="1" fillId="20" borderId="90" xfId="0" applyFont="1" applyFill="1" applyBorder="1" applyAlignment="1" applyProtection="1">
      <alignment wrapText="1"/>
      <protection/>
    </xf>
    <xf numFmtId="0" fontId="1" fillId="0" borderId="91" xfId="0" applyFont="1" applyBorder="1" applyAlignment="1" applyProtection="1">
      <alignment wrapText="1"/>
      <protection/>
    </xf>
    <xf numFmtId="166" fontId="0" fillId="0" borderId="90" xfId="0" applyNumberFormat="1" applyFill="1" applyBorder="1" applyAlignment="1" applyProtection="1">
      <alignment/>
      <protection/>
    </xf>
    <xf numFmtId="166" fontId="0" fillId="0" borderId="92" xfId="0" applyNumberFormat="1" applyFill="1" applyBorder="1" applyAlignment="1" applyProtection="1">
      <alignment/>
      <protection/>
    </xf>
    <xf numFmtId="164" fontId="0" fillId="20" borderId="65" xfId="0" applyNumberFormat="1" applyFill="1" applyBorder="1" applyAlignment="1">
      <alignment/>
    </xf>
    <xf numFmtId="164" fontId="0" fillId="0" borderId="13" xfId="0" applyNumberFormat="1" applyFill="1" applyBorder="1" applyAlignment="1" applyProtection="1">
      <alignment/>
      <protection/>
    </xf>
    <xf numFmtId="0" fontId="0" fillId="0" borderId="0" xfId="0" applyAlignment="1">
      <alignment horizontal="right"/>
    </xf>
    <xf numFmtId="43" fontId="1" fillId="0" borderId="19" xfId="42" applyFont="1" applyBorder="1" applyAlignment="1" applyProtection="1">
      <alignment/>
      <protection/>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3" xfId="0" applyBorder="1" applyAlignment="1">
      <alignment/>
    </xf>
    <xf numFmtId="174" fontId="0" fillId="0" borderId="13" xfId="42" applyNumberFormat="1" applyFont="1" applyFill="1" applyBorder="1" applyAlignment="1" applyProtection="1">
      <alignment/>
      <protection locked="0"/>
    </xf>
    <xf numFmtId="174" fontId="0" fillId="0" borderId="13" xfId="42" applyNumberFormat="1" applyFont="1" applyFill="1" applyBorder="1" applyAlignment="1" applyProtection="1">
      <alignment/>
      <protection locked="0"/>
    </xf>
    <xf numFmtId="14" fontId="0" fillId="0" borderId="13"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4" fontId="2" fillId="0" borderId="93" xfId="0" applyNumberFormat="1" applyFont="1" applyBorder="1" applyAlignment="1" applyProtection="1">
      <alignment/>
      <protection/>
    </xf>
    <xf numFmtId="4" fontId="2" fillId="0" borderId="56" xfId="42" applyNumberFormat="1" applyFont="1" applyBorder="1" applyAlignment="1" applyProtection="1">
      <alignment/>
      <protection/>
    </xf>
    <xf numFmtId="4" fontId="2" fillId="0" borderId="54" xfId="0" applyNumberFormat="1" applyFont="1" applyBorder="1" applyAlignment="1" applyProtection="1">
      <alignment/>
      <protection/>
    </xf>
    <xf numFmtId="4" fontId="2" fillId="0" borderId="64" xfId="42" applyNumberFormat="1" applyFont="1" applyBorder="1" applyAlignment="1" applyProtection="1">
      <alignment/>
      <protection/>
    </xf>
    <xf numFmtId="4" fontId="2" fillId="0" borderId="70" xfId="0" applyNumberFormat="1" applyFont="1" applyBorder="1" applyAlignment="1" applyProtection="1">
      <alignment/>
      <protection/>
    </xf>
    <xf numFmtId="4" fontId="0" fillId="0" borderId="70" xfId="0" applyNumberFormat="1" applyBorder="1" applyAlignment="1" applyProtection="1">
      <alignment/>
      <protection/>
    </xf>
    <xf numFmtId="4" fontId="0" fillId="0" borderId="93" xfId="0" applyNumberFormat="1" applyBorder="1" applyAlignment="1" applyProtection="1">
      <alignmen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5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97" xfId="0" applyFont="1" applyBorder="1" applyAlignment="1">
      <alignment/>
    </xf>
    <xf numFmtId="0" fontId="0" fillId="0" borderId="98" xfId="0" applyFont="1" applyBorder="1" applyAlignment="1">
      <alignment/>
    </xf>
    <xf numFmtId="0" fontId="0" fillId="0" borderId="99" xfId="0" applyFont="1" applyBorder="1" applyAlignment="1">
      <alignment/>
    </xf>
    <xf numFmtId="0" fontId="0" fillId="0" borderId="100"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64" xfId="0" applyFont="1" applyBorder="1" applyAlignment="1" applyProtection="1">
      <alignment wrapText="1"/>
      <protection/>
    </xf>
    <xf numFmtId="0" fontId="0" fillId="0" borderId="59"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0" fontId="7" fillId="0" borderId="13" xfId="0" applyFont="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4" fontId="1" fillId="0" borderId="65" xfId="42" applyNumberFormat="1" applyFont="1" applyFill="1" applyBorder="1" applyAlignment="1" applyProtection="1">
      <alignment/>
      <protection/>
    </xf>
    <xf numFmtId="4" fontId="1" fillId="0" borderId="63" xfId="42" applyNumberFormat="1" applyFont="1" applyBorder="1" applyAlignment="1" applyProtection="1">
      <alignmen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64" xfId="0" applyFont="1" applyBorder="1" applyAlignment="1" applyProtection="1">
      <alignment/>
      <protection/>
    </xf>
    <xf numFmtId="0" fontId="0" fillId="0" borderId="59" xfId="0" applyFont="1" applyBorder="1" applyAlignment="1" applyProtection="1">
      <alignment/>
      <protection/>
    </xf>
    <xf numFmtId="0" fontId="0" fillId="0" borderId="50" xfId="0" applyBorder="1" applyAlignment="1">
      <alignment/>
    </xf>
    <xf numFmtId="0" fontId="0" fillId="0" borderId="59"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pplyProtection="1">
      <alignment/>
      <protection/>
    </xf>
    <xf numFmtId="174" fontId="0" fillId="0" borderId="0" xfId="0" applyNumberFormat="1" applyFill="1" applyBorder="1" applyAlignment="1">
      <alignment/>
    </xf>
    <xf numFmtId="172" fontId="0" fillId="0" borderId="0" xfId="0" applyNumberFormat="1" applyFill="1" applyBorder="1" applyAlignment="1">
      <alignment/>
    </xf>
    <xf numFmtId="0" fontId="0" fillId="0" borderId="0" xfId="0" applyFont="1" applyFill="1" applyBorder="1" applyAlignment="1" applyProtection="1">
      <alignment/>
      <protection/>
    </xf>
    <xf numFmtId="17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174" fontId="0" fillId="0" borderId="0" xfId="0" applyNumberFormat="1" applyFont="1" applyFill="1" applyBorder="1" applyAlignment="1">
      <alignment horizontal="center"/>
    </xf>
    <xf numFmtId="172" fontId="0" fillId="0" borderId="0" xfId="0" applyNumberFormat="1" applyFont="1" applyFill="1" applyBorder="1" applyAlignment="1">
      <alignment/>
    </xf>
    <xf numFmtId="174" fontId="0" fillId="0" borderId="0" xfId="0" applyNumberFormat="1" applyFont="1" applyFill="1" applyBorder="1" applyAlignment="1">
      <alignment/>
    </xf>
    <xf numFmtId="0" fontId="2" fillId="0" borderId="70" xfId="0" applyFont="1" applyBorder="1" applyAlignment="1">
      <alignment vertical="center"/>
    </xf>
    <xf numFmtId="0" fontId="2" fillId="0" borderId="64" xfId="0" applyFont="1" applyBorder="1" applyAlignment="1">
      <alignment horizontal="center" vertical="center"/>
    </xf>
    <xf numFmtId="0" fontId="2" fillId="0" borderId="18" xfId="0" applyFont="1" applyBorder="1" applyAlignment="1">
      <alignment horizontal="center" vertical="center"/>
    </xf>
    <xf numFmtId="0" fontId="0" fillId="0" borderId="59"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25" borderId="0" xfId="42" applyNumberFormat="1" applyFont="1" applyFill="1" applyBorder="1" applyAlignment="1">
      <alignment/>
    </xf>
    <xf numFmtId="44" fontId="0" fillId="0" borderId="10" xfId="44" applyFont="1" applyBorder="1" applyAlignment="1">
      <alignment/>
    </xf>
    <xf numFmtId="0" fontId="0" fillId="0" borderId="11" xfId="0" applyBorder="1" applyAlignment="1" applyProtection="1">
      <alignment/>
      <protection/>
    </xf>
    <xf numFmtId="174" fontId="0" fillId="25" borderId="89" xfId="42" applyNumberFormat="1" applyFont="1" applyFill="1" applyBorder="1" applyAlignment="1">
      <alignment/>
    </xf>
    <xf numFmtId="4" fontId="0" fillId="25" borderId="63" xfId="44" applyNumberFormat="1" applyFont="1" applyFill="1" applyBorder="1" applyAlignment="1">
      <alignment/>
    </xf>
    <xf numFmtId="4" fontId="0" fillId="25" borderId="63" xfId="44" applyNumberFormat="1" applyFont="1" applyFill="1" applyBorder="1" applyAlignment="1" applyProtection="1">
      <alignment/>
      <protection/>
    </xf>
    <xf numFmtId="43" fontId="1" fillId="25" borderId="65" xfId="42" applyFont="1" applyFill="1" applyBorder="1" applyAlignment="1" applyProtection="1">
      <alignment/>
      <protection/>
    </xf>
    <xf numFmtId="0" fontId="2" fillId="0" borderId="0" xfId="0" applyNumberFormat="1" applyFont="1" applyBorder="1" applyAlignment="1">
      <alignment horizontal="left"/>
    </xf>
    <xf numFmtId="43" fontId="1" fillId="0" borderId="75" xfId="42" applyFont="1" applyFill="1" applyBorder="1" applyAlignment="1" applyProtection="1">
      <alignment/>
      <protection/>
    </xf>
    <xf numFmtId="2" fontId="0" fillId="0" borderId="0" xfId="0" applyNumberFormat="1" applyAlignment="1">
      <alignment/>
    </xf>
    <xf numFmtId="4" fontId="20" fillId="0" borderId="56" xfId="0" applyNumberFormat="1" applyFont="1" applyBorder="1" applyAlignment="1" applyProtection="1">
      <alignment/>
      <protection/>
    </xf>
    <xf numFmtId="4" fontId="20" fillId="0" borderId="54" xfId="0" applyNumberFormat="1" applyFont="1" applyBorder="1" applyAlignment="1" applyProtection="1">
      <alignment/>
      <protection/>
    </xf>
    <xf numFmtId="166" fontId="6" fillId="0" borderId="36" xfId="0" applyNumberFormat="1" applyFont="1" applyBorder="1" applyAlignment="1" applyProtection="1">
      <alignment/>
      <protection/>
    </xf>
    <xf numFmtId="166" fontId="6" fillId="0" borderId="60" xfId="0" applyNumberFormat="1" applyFont="1" applyBorder="1" applyAlignment="1" applyProtection="1">
      <alignment/>
      <protection/>
    </xf>
    <xf numFmtId="4" fontId="20" fillId="0" borderId="64" xfId="0" applyNumberFormat="1" applyFont="1" applyBorder="1" applyAlignment="1" applyProtection="1">
      <alignment/>
      <protection/>
    </xf>
    <xf numFmtId="4" fontId="20" fillId="0" borderId="70" xfId="0" applyNumberFormat="1" applyFont="1" applyBorder="1" applyAlignment="1" applyProtection="1">
      <alignment/>
      <protection/>
    </xf>
    <xf numFmtId="166" fontId="6" fillId="0" borderId="101" xfId="0" applyNumberFormat="1" applyFont="1" applyBorder="1" applyAlignment="1" applyProtection="1">
      <alignment/>
      <protection/>
    </xf>
    <xf numFmtId="166" fontId="6" fillId="0" borderId="93" xfId="0" applyNumberFormat="1" applyFont="1" applyBorder="1" applyAlignment="1" applyProtection="1">
      <alignment/>
      <protection/>
    </xf>
    <xf numFmtId="166" fontId="20" fillId="0" borderId="92" xfId="0" applyNumberFormat="1" applyFont="1" applyBorder="1" applyAlignment="1" applyProtection="1">
      <alignment/>
      <protection/>
    </xf>
    <xf numFmtId="0" fontId="0" fillId="0" borderId="89" xfId="0" applyBorder="1" applyAlignment="1" applyProtection="1">
      <alignment/>
      <protection/>
    </xf>
    <xf numFmtId="4" fontId="2" fillId="0" borderId="59" xfId="42" applyNumberFormat="1" applyFont="1" applyBorder="1" applyAlignment="1" applyProtection="1">
      <alignment/>
      <protection/>
    </xf>
    <xf numFmtId="4" fontId="2" fillId="0" borderId="60" xfId="0" applyNumberFormat="1" applyFont="1" applyBorder="1" applyAlignment="1" applyProtection="1">
      <alignment/>
      <protection/>
    </xf>
    <xf numFmtId="0" fontId="17" fillId="0" borderId="11" xfId="0" applyFont="1" applyBorder="1" applyAlignment="1">
      <alignment horizontal="left"/>
    </xf>
    <xf numFmtId="0" fontId="1" fillId="0" borderId="41" xfId="0" applyFont="1" applyBorder="1" applyAlignment="1">
      <alignment horizontal="left" vertical="top"/>
    </xf>
    <xf numFmtId="0" fontId="1" fillId="0" borderId="0" xfId="0" applyFont="1" applyBorder="1" applyAlignment="1">
      <alignment horizontal="left" vertical="top"/>
    </xf>
    <xf numFmtId="0" fontId="1" fillId="0" borderId="51" xfId="0" applyFont="1" applyBorder="1" applyAlignment="1">
      <alignment horizontal="left" vertical="top"/>
    </xf>
    <xf numFmtId="0" fontId="0" fillId="0" borderId="41" xfId="0" applyBorder="1" applyAlignment="1">
      <alignment horizontal="center"/>
    </xf>
    <xf numFmtId="0" fontId="0" fillId="0" borderId="51" xfId="0" applyBorder="1" applyAlignment="1">
      <alignment horizontal="center"/>
    </xf>
    <xf numFmtId="0" fontId="1" fillId="0" borderId="51" xfId="0" applyFont="1" applyBorder="1" applyAlignment="1">
      <alignment horizontal="center"/>
    </xf>
    <xf numFmtId="0" fontId="17" fillId="0" borderId="41" xfId="0" applyFont="1" applyBorder="1" applyAlignment="1">
      <alignment horizontal="left" vertical="top"/>
    </xf>
    <xf numFmtId="0" fontId="17" fillId="0" borderId="0" xfId="0" applyFont="1" applyBorder="1" applyAlignment="1">
      <alignment horizontal="left" vertical="top"/>
    </xf>
    <xf numFmtId="0" fontId="17" fillId="0" borderId="51" xfId="0" applyFont="1" applyBorder="1" applyAlignment="1">
      <alignment horizontal="left" vertical="top"/>
    </xf>
    <xf numFmtId="0" fontId="6" fillId="0" borderId="102" xfId="0" applyFont="1" applyBorder="1" applyAlignment="1" quotePrefix="1">
      <alignment horizontal="left" vertical="center"/>
    </xf>
    <xf numFmtId="43" fontId="14" fillId="0" borderId="43" xfId="0" applyNumberFormat="1" applyFont="1" applyBorder="1" applyAlignment="1">
      <alignment/>
    </xf>
    <xf numFmtId="0" fontId="17" fillId="0" borderId="54" xfId="0" applyFont="1" applyBorder="1" applyAlignment="1">
      <alignment horizontal="center"/>
    </xf>
    <xf numFmtId="0" fontId="17" fillId="0" borderId="60" xfId="0" applyFont="1" applyBorder="1" applyAlignment="1">
      <alignment horizontal="center"/>
    </xf>
    <xf numFmtId="43" fontId="17" fillId="0" borderId="60" xfId="42" applyFont="1" applyBorder="1" applyAlignment="1">
      <alignment horizontal="right"/>
    </xf>
    <xf numFmtId="0" fontId="17" fillId="0" borderId="55" xfId="0" applyFont="1" applyBorder="1" applyAlignment="1">
      <alignment horizontal="center"/>
    </xf>
    <xf numFmtId="0" fontId="17" fillId="0" borderId="73" xfId="0" applyFont="1" applyBorder="1" applyAlignment="1">
      <alignment/>
    </xf>
    <xf numFmtId="43" fontId="14" fillId="0" borderId="74" xfId="0" applyNumberFormat="1" applyFont="1" applyBorder="1" applyAlignment="1">
      <alignment/>
    </xf>
    <xf numFmtId="0" fontId="17" fillId="0" borderId="92" xfId="0" applyFont="1" applyBorder="1" applyAlignment="1">
      <alignment/>
    </xf>
    <xf numFmtId="4" fontId="14" fillId="0" borderId="93" xfId="42" applyNumberFormat="1" applyFont="1" applyBorder="1" applyAlignment="1">
      <alignment/>
    </xf>
    <xf numFmtId="0" fontId="0" fillId="0" borderId="92" xfId="0" applyBorder="1" applyAlignment="1">
      <alignment/>
    </xf>
    <xf numFmtId="43" fontId="0" fillId="0" borderId="19" xfId="0" applyNumberFormat="1" applyBorder="1" applyAlignment="1" applyProtection="1">
      <alignment/>
      <protection/>
    </xf>
    <xf numFmtId="0" fontId="0" fillId="0" borderId="0" xfId="0" applyFont="1" applyFill="1" applyBorder="1" applyAlignment="1">
      <alignment horizontal="left"/>
    </xf>
    <xf numFmtId="0" fontId="0" fillId="0" borderId="69"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0" fillId="0" borderId="66" xfId="0" applyBorder="1" applyAlignment="1" applyProtection="1">
      <alignment/>
      <protection/>
    </xf>
    <xf numFmtId="0" fontId="2" fillId="0" borderId="0" xfId="0" applyFont="1" applyBorder="1" applyAlignment="1">
      <alignment/>
    </xf>
    <xf numFmtId="174" fontId="1" fillId="0" borderId="18" xfId="42" applyNumberFormat="1" applyFont="1" applyFill="1" applyBorder="1" applyAlignment="1" applyProtection="1">
      <alignment/>
      <protection/>
    </xf>
    <xf numFmtId="174" fontId="1" fillId="0" borderId="42" xfId="42" applyNumberFormat="1" applyFont="1" applyFill="1" applyBorder="1" applyAlignment="1" applyProtection="1">
      <alignment/>
      <protection/>
    </xf>
    <xf numFmtId="174" fontId="1" fillId="0" borderId="18" xfId="42" applyNumberFormat="1" applyFont="1" applyFill="1" applyBorder="1" applyAlignment="1" applyProtection="1">
      <alignment/>
      <protection/>
    </xf>
    <xf numFmtId="174" fontId="1" fillId="0" borderId="42" xfId="42" applyNumberFormat="1" applyFont="1" applyFill="1" applyBorder="1" applyAlignment="1" applyProtection="1">
      <alignment/>
      <protection/>
    </xf>
    <xf numFmtId="43" fontId="1" fillId="0" borderId="42" xfId="42" applyFont="1" applyFill="1" applyBorder="1" applyAlignment="1" applyProtection="1">
      <alignment/>
      <protection/>
    </xf>
    <xf numFmtId="176" fontId="1" fillId="0" borderId="65" xfId="42" applyNumberFormat="1" applyFont="1" applyFill="1" applyBorder="1" applyAlignment="1">
      <alignment/>
    </xf>
    <xf numFmtId="176" fontId="1" fillId="0" borderId="63" xfId="42" applyNumberFormat="1" applyFont="1" applyFill="1" applyBorder="1" applyAlignment="1">
      <alignment/>
    </xf>
    <xf numFmtId="0" fontId="0" fillId="0" borderId="0" xfId="0" applyBorder="1" applyAlignment="1">
      <alignment/>
    </xf>
    <xf numFmtId="166" fontId="6" fillId="0" borderId="12" xfId="0" applyNumberFormat="1" applyFont="1" applyBorder="1" applyAlignment="1" applyProtection="1">
      <alignment/>
      <protection locked="0"/>
    </xf>
    <xf numFmtId="166" fontId="6" fillId="0" borderId="36" xfId="0" applyNumberFormat="1" applyFont="1" applyBorder="1" applyAlignment="1" applyProtection="1">
      <alignment/>
      <protection locked="0"/>
    </xf>
    <xf numFmtId="166" fontId="6" fillId="0" borderId="70" xfId="0" applyNumberFormat="1" applyFont="1" applyBorder="1" applyAlignment="1" applyProtection="1">
      <alignment/>
      <protection locked="0"/>
    </xf>
    <xf numFmtId="166" fontId="6" fillId="0" borderId="60" xfId="0" applyNumberFormat="1" applyFont="1" applyBorder="1" applyAlignment="1" applyProtection="1">
      <alignment/>
      <protection locked="0"/>
    </xf>
    <xf numFmtId="4" fontId="1" fillId="0" borderId="14" xfId="42" applyNumberFormat="1" applyFont="1" applyBorder="1" applyAlignment="1" applyProtection="1">
      <alignment horizontal="right"/>
      <protection locked="0"/>
    </xf>
    <xf numFmtId="166" fontId="0" fillId="0" borderId="64" xfId="0" applyNumberFormat="1" applyFill="1" applyBorder="1" applyAlignment="1" applyProtection="1">
      <alignment/>
      <protection locked="0"/>
    </xf>
    <xf numFmtId="166" fontId="0" fillId="0" borderId="18" xfId="0" applyNumberFormat="1" applyFill="1" applyBorder="1" applyAlignment="1" applyProtection="1">
      <alignment/>
      <protection locked="0"/>
    </xf>
    <xf numFmtId="166" fontId="0" fillId="0" borderId="59" xfId="0" applyNumberFormat="1" applyFill="1" applyBorder="1" applyAlignment="1" applyProtection="1">
      <alignment/>
      <protection locked="0"/>
    </xf>
    <xf numFmtId="166" fontId="0" fillId="0" borderId="13" xfId="0" applyNumberFormat="1" applyFill="1" applyBorder="1" applyAlignment="1" applyProtection="1">
      <alignment/>
      <protection locked="0"/>
    </xf>
    <xf numFmtId="4" fontId="0" fillId="0" borderId="54" xfId="0" applyNumberFormat="1" applyBorder="1" applyAlignment="1" applyProtection="1">
      <alignment/>
      <protection locked="0"/>
    </xf>
    <xf numFmtId="174" fontId="0" fillId="0" borderId="15" xfId="42" applyNumberFormat="1" applyFont="1" applyFill="1" applyBorder="1" applyAlignment="1" applyProtection="1">
      <alignment wrapText="1"/>
      <protection locked="0"/>
    </xf>
    <xf numFmtId="174" fontId="0" fillId="0" borderId="16" xfId="42" applyNumberFormat="1" applyFont="1" applyFill="1" applyBorder="1" applyAlignment="1" applyProtection="1">
      <alignment wrapText="1"/>
      <protection locked="0"/>
    </xf>
    <xf numFmtId="174" fontId="0" fillId="0" borderId="53" xfId="42" applyNumberFormat="1" applyFont="1" applyFill="1" applyBorder="1" applyAlignment="1" applyProtection="1">
      <alignment wrapText="1"/>
      <protection locked="0"/>
    </xf>
    <xf numFmtId="174" fontId="0" fillId="0" borderId="17" xfId="42" applyNumberFormat="1" applyFont="1" applyFill="1" applyBorder="1" applyAlignment="1" applyProtection="1">
      <alignment wrapText="1"/>
      <protection locked="0"/>
    </xf>
    <xf numFmtId="174" fontId="0" fillId="0" borderId="49"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4" fontId="0" fillId="0" borderId="15" xfId="44" applyNumberFormat="1" applyFont="1" applyBorder="1" applyAlignment="1" applyProtection="1">
      <alignment wrapText="1"/>
      <protection locked="0"/>
    </xf>
    <xf numFmtId="4" fontId="0" fillId="0" borderId="16" xfId="44" applyNumberFormat="1" applyFont="1" applyBorder="1" applyAlignment="1" applyProtection="1">
      <alignment wrapText="1"/>
      <protection locked="0"/>
    </xf>
    <xf numFmtId="4" fontId="0" fillId="0" borderId="63" xfId="44" applyNumberFormat="1" applyFont="1" applyBorder="1" applyAlignment="1" applyProtection="1">
      <alignment wrapText="1"/>
      <protection locked="0"/>
    </xf>
    <xf numFmtId="43" fontId="1" fillId="7" borderId="65" xfId="42" applyFont="1" applyFill="1" applyBorder="1" applyAlignment="1" applyProtection="1">
      <alignment/>
      <protection locked="0"/>
    </xf>
    <xf numFmtId="43" fontId="1" fillId="7" borderId="16" xfId="42" applyFont="1" applyFill="1" applyBorder="1" applyAlignment="1" applyProtection="1">
      <alignment/>
      <protection locked="0"/>
    </xf>
    <xf numFmtId="44" fontId="17" fillId="0" borderId="40" xfId="42" applyNumberFormat="1" applyFont="1" applyBorder="1" applyAlignment="1">
      <alignment/>
    </xf>
    <xf numFmtId="4" fontId="0" fillId="0" borderId="70" xfId="0" applyNumberFormat="1" applyBorder="1" applyAlignment="1" applyProtection="1">
      <alignment/>
      <protection locked="0"/>
    </xf>
    <xf numFmtId="4" fontId="0" fillId="0" borderId="60" xfId="0" applyNumberFormat="1" applyBorder="1" applyAlignment="1" applyProtection="1">
      <alignment/>
      <protection locked="0"/>
    </xf>
    <xf numFmtId="0" fontId="17" fillId="0" borderId="42" xfId="0" applyFont="1" applyBorder="1" applyAlignment="1">
      <alignment horizontal="center" vertical="center" wrapText="1"/>
    </xf>
    <xf numFmtId="39" fontId="17" fillId="0" borderId="92" xfId="0" applyNumberFormat="1" applyFont="1" applyBorder="1" applyAlignment="1">
      <alignment/>
    </xf>
    <xf numFmtId="0" fontId="0" fillId="0" borderId="0" xfId="0" applyFont="1" applyAlignment="1">
      <alignment/>
    </xf>
    <xf numFmtId="0" fontId="14" fillId="23" borderId="13" xfId="0" applyFont="1" applyFill="1" applyBorder="1" applyAlignment="1" applyProtection="1">
      <alignment/>
      <protection locked="0"/>
    </xf>
    <xf numFmtId="0" fontId="17" fillId="23" borderId="50" xfId="0" applyFont="1" applyFill="1" applyBorder="1" applyAlignment="1" applyProtection="1">
      <alignment/>
      <protection/>
    </xf>
    <xf numFmtId="0" fontId="17" fillId="23" borderId="0" xfId="0" applyFont="1" applyFill="1" applyBorder="1" applyAlignment="1" applyProtection="1">
      <alignment/>
      <protection/>
    </xf>
    <xf numFmtId="0" fontId="17" fillId="23" borderId="51" xfId="0" applyFont="1" applyFill="1" applyBorder="1" applyAlignment="1" applyProtection="1">
      <alignment/>
      <protection/>
    </xf>
    <xf numFmtId="0" fontId="17" fillId="23" borderId="39" xfId="0" applyFont="1" applyFill="1" applyBorder="1" applyAlignment="1" applyProtection="1">
      <alignment horizontal="center"/>
      <protection/>
    </xf>
    <xf numFmtId="0" fontId="0" fillId="23" borderId="0" xfId="0" applyFill="1" applyBorder="1" applyAlignment="1" applyProtection="1">
      <alignment/>
      <protection/>
    </xf>
    <xf numFmtId="0" fontId="14" fillId="23" borderId="50" xfId="0" applyFont="1" applyFill="1" applyBorder="1" applyAlignment="1" applyProtection="1">
      <alignment/>
      <protection/>
    </xf>
    <xf numFmtId="0" fontId="0" fillId="23" borderId="31" xfId="0" applyFill="1" applyBorder="1" applyAlignment="1" applyProtection="1">
      <alignment/>
      <protection/>
    </xf>
    <xf numFmtId="0" fontId="17" fillId="23" borderId="48" xfId="0" applyFont="1" applyFill="1" applyBorder="1" applyAlignment="1" applyProtection="1">
      <alignment/>
      <protection locked="0"/>
    </xf>
    <xf numFmtId="166" fontId="6" fillId="23" borderId="18" xfId="0" applyNumberFormat="1" applyFont="1" applyFill="1" applyBorder="1" applyAlignment="1" applyProtection="1">
      <alignment/>
      <protection locked="0"/>
    </xf>
    <xf numFmtId="166" fontId="6" fillId="23" borderId="13" xfId="0" applyNumberFormat="1" applyFont="1" applyFill="1" applyBorder="1" applyAlignment="1" applyProtection="1">
      <alignment/>
      <protection locked="0"/>
    </xf>
    <xf numFmtId="166" fontId="6" fillId="23" borderId="64" xfId="0" applyNumberFormat="1" applyFont="1" applyFill="1" applyBorder="1" applyAlignment="1" applyProtection="1">
      <alignment/>
      <protection locked="0"/>
    </xf>
    <xf numFmtId="166" fontId="6" fillId="23" borderId="59" xfId="0" applyNumberFormat="1" applyFont="1" applyFill="1" applyBorder="1" applyAlignment="1" applyProtection="1">
      <alignment/>
      <protection locked="0"/>
    </xf>
    <xf numFmtId="4" fontId="3" fillId="23" borderId="14" xfId="42" applyNumberFormat="1" applyFont="1" applyFill="1" applyBorder="1" applyAlignment="1" applyProtection="1">
      <alignment horizontal="right"/>
      <protection locked="0"/>
    </xf>
    <xf numFmtId="0" fontId="14" fillId="4" borderId="19" xfId="0" applyFont="1" applyFill="1" applyBorder="1" applyAlignment="1" applyProtection="1">
      <alignment horizontal="center"/>
      <protection/>
    </xf>
    <xf numFmtId="0" fontId="14" fillId="4" borderId="62" xfId="0" applyFont="1" applyFill="1" applyBorder="1" applyAlignment="1" applyProtection="1">
      <alignment horizontal="center"/>
      <protection/>
    </xf>
    <xf numFmtId="0" fontId="5" fillId="4" borderId="0" xfId="0" applyNumberFormat="1" applyFont="1" applyFill="1" applyAlignment="1">
      <alignment horizontal="center"/>
    </xf>
    <xf numFmtId="0" fontId="5" fillId="4" borderId="0" xfId="0" applyFont="1" applyFill="1" applyAlignment="1">
      <alignment horizontal="center"/>
    </xf>
    <xf numFmtId="0" fontId="5" fillId="4" borderId="0" xfId="0" applyFont="1" applyFill="1" applyAlignment="1">
      <alignment/>
    </xf>
    <xf numFmtId="0" fontId="0" fillId="4" borderId="0" xfId="0" applyFill="1" applyAlignment="1">
      <alignment/>
    </xf>
    <xf numFmtId="0" fontId="7" fillId="4" borderId="0" xfId="0" applyFont="1" applyFill="1" applyAlignment="1">
      <alignment/>
    </xf>
    <xf numFmtId="0" fontId="10" fillId="4" borderId="0" xfId="0" applyFont="1" applyFill="1" applyAlignment="1">
      <alignment/>
    </xf>
    <xf numFmtId="0" fontId="2" fillId="4" borderId="0" xfId="0" applyFont="1" applyFill="1" applyAlignment="1">
      <alignment/>
    </xf>
    <xf numFmtId="0" fontId="20" fillId="4" borderId="0" xfId="0" applyFont="1" applyFill="1" applyAlignment="1">
      <alignment horizontal="right"/>
    </xf>
    <xf numFmtId="0" fontId="20" fillId="4" borderId="0" xfId="0" applyFont="1" applyFill="1" applyAlignment="1">
      <alignment horizontal="center"/>
    </xf>
    <xf numFmtId="0" fontId="6" fillId="4" borderId="0" xfId="0" applyFont="1" applyFill="1" applyBorder="1" applyAlignment="1" applyProtection="1">
      <alignment horizontal="center"/>
      <protection/>
    </xf>
    <xf numFmtId="0" fontId="6" fillId="4" borderId="0" xfId="0" applyFont="1" applyFill="1" applyAlignment="1" applyProtection="1">
      <alignment/>
      <protection/>
    </xf>
    <xf numFmtId="0" fontId="0" fillId="4" borderId="0" xfId="0" applyFill="1" applyAlignment="1" applyProtection="1">
      <alignment/>
      <protection/>
    </xf>
    <xf numFmtId="0" fontId="10" fillId="4" borderId="0" xfId="0" applyFont="1" applyFill="1" applyAlignment="1" applyProtection="1">
      <alignment/>
      <protection/>
    </xf>
    <xf numFmtId="0" fontId="6" fillId="4" borderId="0" xfId="0" applyFont="1" applyFill="1" applyAlignment="1">
      <alignment/>
    </xf>
    <xf numFmtId="0" fontId="20" fillId="4" borderId="0" xfId="0" applyFont="1" applyFill="1" applyAlignment="1">
      <alignment/>
    </xf>
    <xf numFmtId="0" fontId="20" fillId="4" borderId="0" xfId="0" applyFont="1" applyFill="1" applyAlignment="1">
      <alignment horizontal="left"/>
    </xf>
    <xf numFmtId="0" fontId="6" fillId="4" borderId="0" xfId="0" applyFont="1" applyFill="1" applyBorder="1" applyAlignment="1">
      <alignment/>
    </xf>
    <xf numFmtId="0" fontId="0" fillId="4" borderId="0" xfId="0" applyFont="1" applyFill="1" applyAlignment="1">
      <alignment/>
    </xf>
    <xf numFmtId="0" fontId="2" fillId="4" borderId="0" xfId="0" applyFont="1" applyFill="1" applyBorder="1" applyAlignment="1" applyProtection="1">
      <alignment horizontal="center"/>
      <protection/>
    </xf>
    <xf numFmtId="0" fontId="2" fillId="4" borderId="0" xfId="0" applyFont="1" applyFill="1" applyBorder="1" applyAlignment="1" applyProtection="1">
      <alignment/>
      <protection/>
    </xf>
    <xf numFmtId="0" fontId="6" fillId="4" borderId="0" xfId="0" applyFont="1" applyFill="1" applyBorder="1" applyAlignment="1" applyProtection="1">
      <alignment horizontal="left"/>
      <protection/>
    </xf>
    <xf numFmtId="0" fontId="20" fillId="4" borderId="0" xfId="0" applyFont="1" applyFill="1" applyBorder="1" applyAlignment="1" applyProtection="1">
      <alignment/>
      <protection/>
    </xf>
    <xf numFmtId="0" fontId="6" fillId="4" borderId="0" xfId="0" applyFont="1" applyFill="1" applyAlignment="1">
      <alignment horizontal="right"/>
    </xf>
    <xf numFmtId="0" fontId="20" fillId="4" borderId="0" xfId="0"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Border="1" applyAlignment="1" applyProtection="1">
      <alignment/>
      <protection/>
    </xf>
    <xf numFmtId="0" fontId="0" fillId="4" borderId="0" xfId="0" applyFill="1" applyAlignment="1">
      <alignment horizontal="right"/>
    </xf>
    <xf numFmtId="0" fontId="0" fillId="4" borderId="0" xfId="0" applyFill="1" applyBorder="1" applyAlignment="1" applyProtection="1">
      <alignment/>
      <protection/>
    </xf>
    <xf numFmtId="0" fontId="2" fillId="4" borderId="0" xfId="0" applyFont="1" applyFill="1" applyAlignment="1">
      <alignment horizontal="right"/>
    </xf>
    <xf numFmtId="182" fontId="6" fillId="4" borderId="0" xfId="0" applyNumberFormat="1" applyFont="1" applyFill="1" applyBorder="1" applyAlignment="1" applyProtection="1">
      <alignment horizontal="center"/>
      <protection/>
    </xf>
    <xf numFmtId="0" fontId="2" fillId="4" borderId="0" xfId="0" applyFont="1" applyFill="1" applyAlignment="1" applyProtection="1">
      <alignment/>
      <protection/>
    </xf>
    <xf numFmtId="0" fontId="20" fillId="4" borderId="0" xfId="0" applyFont="1" applyFill="1" applyAlignment="1" applyProtection="1">
      <alignment/>
      <protection/>
    </xf>
    <xf numFmtId="0" fontId="24" fillId="4" borderId="0" xfId="0" applyFont="1" applyFill="1" applyBorder="1" applyAlignment="1" applyProtection="1">
      <alignment horizontal="left"/>
      <protection/>
    </xf>
    <xf numFmtId="165" fontId="6" fillId="4" borderId="0" xfId="0" applyNumberFormat="1" applyFont="1" applyFill="1" applyBorder="1" applyAlignment="1" applyProtection="1">
      <alignment horizontal="center"/>
      <protection/>
    </xf>
    <xf numFmtId="0" fontId="0" fillId="4" borderId="0" xfId="0" applyFont="1" applyFill="1" applyAlignment="1" applyProtection="1">
      <alignment/>
      <protection/>
    </xf>
    <xf numFmtId="0" fontId="0" fillId="4" borderId="0" xfId="0" applyFont="1" applyFill="1" applyBorder="1" applyAlignment="1" applyProtection="1">
      <alignment/>
      <protection/>
    </xf>
    <xf numFmtId="0" fontId="20" fillId="4" borderId="50" xfId="0" applyFont="1" applyFill="1" applyBorder="1" applyAlignment="1">
      <alignment/>
    </xf>
    <xf numFmtId="0" fontId="6" fillId="4" borderId="51" xfId="0" applyFont="1" applyFill="1" applyBorder="1" applyAlignment="1">
      <alignment/>
    </xf>
    <xf numFmtId="0" fontId="6" fillId="4" borderId="50" xfId="0" applyFont="1" applyFill="1" applyBorder="1" applyAlignment="1">
      <alignment/>
    </xf>
    <xf numFmtId="0" fontId="0" fillId="4" borderId="50" xfId="0" applyFill="1" applyBorder="1" applyAlignment="1" applyProtection="1">
      <alignment/>
      <protection/>
    </xf>
    <xf numFmtId="0" fontId="0" fillId="4" borderId="51" xfId="0" applyFill="1" applyBorder="1" applyAlignment="1">
      <alignment/>
    </xf>
    <xf numFmtId="0" fontId="0" fillId="4" borderId="50" xfId="0" applyFill="1" applyBorder="1" applyAlignment="1">
      <alignment/>
    </xf>
    <xf numFmtId="0" fontId="0" fillId="4" borderId="88" xfId="0" applyFill="1" applyBorder="1" applyAlignment="1" applyProtection="1">
      <alignment/>
      <protection/>
    </xf>
    <xf numFmtId="0" fontId="0" fillId="4" borderId="89" xfId="0" applyFill="1" applyBorder="1" applyAlignment="1">
      <alignment/>
    </xf>
    <xf numFmtId="165" fontId="6" fillId="23" borderId="19" xfId="0" applyNumberFormat="1" applyFont="1" applyFill="1" applyBorder="1" applyAlignment="1" applyProtection="1">
      <alignment horizontal="center"/>
      <protection locked="0"/>
    </xf>
    <xf numFmtId="0" fontId="2" fillId="4" borderId="102" xfId="0" applyFont="1" applyFill="1" applyBorder="1" applyAlignment="1" applyProtection="1">
      <alignment/>
      <protection/>
    </xf>
    <xf numFmtId="0" fontId="2" fillId="4" borderId="103" xfId="0" applyFont="1" applyFill="1" applyBorder="1" applyAlignment="1" applyProtection="1">
      <alignment/>
      <protection/>
    </xf>
    <xf numFmtId="0" fontId="8" fillId="4" borderId="63" xfId="0" applyFont="1" applyFill="1" applyBorder="1" applyAlignment="1" applyProtection="1">
      <alignment horizontal="center"/>
      <protection/>
    </xf>
    <xf numFmtId="0" fontId="3" fillId="4" borderId="89" xfId="0" applyFont="1" applyFill="1" applyBorder="1" applyAlignment="1" applyProtection="1">
      <alignment horizontal="center"/>
      <protection/>
    </xf>
    <xf numFmtId="0" fontId="3" fillId="4" borderId="88" xfId="0" applyFont="1" applyFill="1" applyBorder="1" applyAlignment="1" applyProtection="1">
      <alignment horizontal="center"/>
      <protection/>
    </xf>
    <xf numFmtId="0" fontId="3" fillId="4" borderId="19" xfId="0" applyFont="1" applyFill="1" applyBorder="1" applyAlignment="1" applyProtection="1">
      <alignment horizontal="center"/>
      <protection/>
    </xf>
    <xf numFmtId="166" fontId="0" fillId="23" borderId="56" xfId="0" applyNumberFormat="1" applyFill="1" applyBorder="1" applyAlignment="1" applyProtection="1">
      <alignment/>
      <protection locked="0"/>
    </xf>
    <xf numFmtId="166" fontId="0" fillId="23" borderId="18" xfId="0" applyNumberFormat="1" applyFill="1" applyBorder="1" applyAlignment="1" applyProtection="1">
      <alignment/>
      <protection locked="0"/>
    </xf>
    <xf numFmtId="166" fontId="0" fillId="23" borderId="59" xfId="0" applyNumberFormat="1" applyFill="1" applyBorder="1" applyAlignment="1" applyProtection="1">
      <alignment/>
      <protection locked="0"/>
    </xf>
    <xf numFmtId="166" fontId="0" fillId="23" borderId="13" xfId="0" applyNumberFormat="1" applyFill="1" applyBorder="1" applyAlignment="1" applyProtection="1">
      <alignment/>
      <protection locked="0"/>
    </xf>
    <xf numFmtId="166" fontId="0" fillId="23" borderId="64" xfId="0" applyNumberFormat="1" applyFill="1" applyBorder="1" applyAlignment="1" applyProtection="1">
      <alignment/>
      <protection locked="0"/>
    </xf>
    <xf numFmtId="4" fontId="0" fillId="23" borderId="56" xfId="0" applyNumberFormat="1" applyFill="1" applyBorder="1" applyAlignment="1" applyProtection="1">
      <alignment/>
      <protection locked="0"/>
    </xf>
    <xf numFmtId="4" fontId="0" fillId="23" borderId="64" xfId="0" applyNumberFormat="1" applyFill="1" applyBorder="1" applyAlignment="1" applyProtection="1">
      <alignment/>
      <protection locked="0"/>
    </xf>
    <xf numFmtId="4" fontId="0" fillId="23" borderId="59" xfId="0" applyNumberFormat="1" applyFill="1" applyBorder="1" applyAlignment="1" applyProtection="1">
      <alignment/>
      <protection locked="0"/>
    </xf>
    <xf numFmtId="0" fontId="3" fillId="4" borderId="63" xfId="0" applyFont="1" applyFill="1" applyBorder="1" applyAlignment="1" applyProtection="1">
      <alignment horizontal="center" textRotation="90"/>
      <protection/>
    </xf>
    <xf numFmtId="0" fontId="2" fillId="4" borderId="67" xfId="0" applyFont="1" applyFill="1" applyBorder="1" applyAlignment="1">
      <alignment horizontal="center"/>
    </xf>
    <xf numFmtId="0" fontId="2" fillId="4" borderId="57" xfId="0" applyFont="1" applyFill="1" applyBorder="1" applyAlignment="1">
      <alignment horizontal="center"/>
    </xf>
    <xf numFmtId="0" fontId="2" fillId="4" borderId="102" xfId="0" applyFont="1" applyFill="1" applyBorder="1" applyAlignment="1">
      <alignment horizontal="center"/>
    </xf>
    <xf numFmtId="0" fontId="2" fillId="4" borderId="88" xfId="0" applyFont="1" applyFill="1" applyBorder="1" applyAlignment="1">
      <alignment horizontal="center"/>
    </xf>
    <xf numFmtId="0" fontId="2" fillId="4" borderId="11" xfId="0" applyFont="1" applyFill="1" applyBorder="1" applyAlignment="1">
      <alignment horizontal="center"/>
    </xf>
    <xf numFmtId="0" fontId="2" fillId="4" borderId="63" xfId="0" applyFont="1" applyFill="1" applyBorder="1" applyAlignment="1">
      <alignment horizontal="center"/>
    </xf>
    <xf numFmtId="0" fontId="2" fillId="4" borderId="63" xfId="0" applyFont="1" applyFill="1" applyBorder="1" applyAlignment="1" applyProtection="1">
      <alignment horizontal="center"/>
      <protection/>
    </xf>
    <xf numFmtId="0" fontId="0" fillId="23" borderId="47" xfId="0" applyFill="1" applyBorder="1" applyAlignment="1" applyProtection="1">
      <alignment wrapText="1"/>
      <protection locked="0"/>
    </xf>
    <xf numFmtId="0" fontId="0" fillId="23" borderId="39" xfId="0" applyFill="1" applyBorder="1" applyAlignment="1">
      <alignment wrapText="1"/>
    </xf>
    <xf numFmtId="0" fontId="1" fillId="23" borderId="15" xfId="0" applyFont="1" applyFill="1" applyBorder="1" applyAlignment="1" applyProtection="1">
      <alignment wrapText="1"/>
      <protection locked="0"/>
    </xf>
    <xf numFmtId="174" fontId="0" fillId="23" borderId="15" xfId="42" applyNumberFormat="1" applyFont="1" applyFill="1" applyBorder="1" applyAlignment="1" applyProtection="1">
      <alignment wrapText="1"/>
      <protection locked="0"/>
    </xf>
    <xf numFmtId="0" fontId="0" fillId="23" borderId="37" xfId="0" applyFill="1" applyBorder="1" applyAlignment="1">
      <alignment wrapText="1"/>
    </xf>
    <xf numFmtId="0" fontId="1" fillId="23" borderId="16" xfId="0" applyFont="1" applyFill="1" applyBorder="1" applyAlignment="1" applyProtection="1">
      <alignment wrapText="1"/>
      <protection locked="0"/>
    </xf>
    <xf numFmtId="174" fontId="0" fillId="23" borderId="16" xfId="42" applyNumberFormat="1" applyFont="1" applyFill="1" applyBorder="1" applyAlignment="1" applyProtection="1">
      <alignment wrapText="1"/>
      <protection locked="0"/>
    </xf>
    <xf numFmtId="0" fontId="0" fillId="23" borderId="53" xfId="0" applyFill="1" applyBorder="1" applyAlignment="1" applyProtection="1">
      <alignment wrapText="1"/>
      <protection locked="0"/>
    </xf>
    <xf numFmtId="4" fontId="0" fillId="23" borderId="15" xfId="44" applyNumberFormat="1" applyFont="1" applyFill="1" applyBorder="1" applyAlignment="1" applyProtection="1">
      <alignment wrapText="1"/>
      <protection locked="0"/>
    </xf>
    <xf numFmtId="4" fontId="0" fillId="23" borderId="16" xfId="44" applyNumberFormat="1" applyFont="1" applyFill="1" applyBorder="1" applyAlignment="1" applyProtection="1">
      <alignment wrapText="1"/>
      <protection locked="0"/>
    </xf>
    <xf numFmtId="4" fontId="0" fillId="0" borderId="16" xfId="44" applyNumberFormat="1" applyFont="1" applyFill="1" applyBorder="1" applyAlignment="1" applyProtection="1">
      <alignment wrapText="1"/>
      <protection/>
    </xf>
    <xf numFmtId="0" fontId="0" fillId="23" borderId="88" xfId="0" applyFill="1" applyBorder="1" applyAlignment="1" applyProtection="1">
      <alignment wrapText="1"/>
      <protection locked="0"/>
    </xf>
    <xf numFmtId="0" fontId="0" fillId="23" borderId="11" xfId="0" applyFill="1" applyBorder="1" applyAlignment="1">
      <alignment wrapText="1"/>
    </xf>
    <xf numFmtId="0" fontId="1" fillId="23" borderId="63" xfId="0" applyFont="1" applyFill="1" applyBorder="1" applyAlignment="1" applyProtection="1">
      <alignment wrapText="1"/>
      <protection locked="0"/>
    </xf>
    <xf numFmtId="174" fontId="0" fillId="23" borderId="17" xfId="42" applyNumberFormat="1" applyFont="1" applyFill="1" applyBorder="1" applyAlignment="1" applyProtection="1">
      <alignment wrapText="1"/>
      <protection locked="0"/>
    </xf>
    <xf numFmtId="174" fontId="0" fillId="23" borderId="65" xfId="42" applyNumberFormat="1" applyFont="1" applyFill="1" applyBorder="1" applyAlignment="1" applyProtection="1">
      <alignment wrapText="1"/>
      <protection/>
    </xf>
    <xf numFmtId="174" fontId="0" fillId="23" borderId="16" xfId="42" applyNumberFormat="1" applyFont="1" applyFill="1" applyBorder="1" applyAlignment="1" applyProtection="1">
      <alignment wrapText="1"/>
      <protection/>
    </xf>
    <xf numFmtId="174" fontId="0" fillId="23" borderId="17" xfId="42" applyNumberFormat="1" applyFont="1" applyFill="1" applyBorder="1" applyAlignment="1" applyProtection="1">
      <alignment wrapText="1"/>
      <protection/>
    </xf>
    <xf numFmtId="4" fontId="0" fillId="23" borderId="63" xfId="44" applyNumberFormat="1" applyFont="1" applyFill="1" applyBorder="1" applyAlignment="1" applyProtection="1">
      <alignment wrapText="1"/>
      <protection locked="0"/>
    </xf>
    <xf numFmtId="4" fontId="0" fillId="23" borderId="17" xfId="44" applyNumberFormat="1" applyFont="1" applyFill="1" applyBorder="1" applyAlignment="1" applyProtection="1">
      <alignment wrapText="1"/>
      <protection locked="0"/>
    </xf>
    <xf numFmtId="0" fontId="7" fillId="4" borderId="68" xfId="0" applyFont="1" applyFill="1" applyBorder="1" applyAlignment="1">
      <alignment horizontal="center"/>
    </xf>
    <xf numFmtId="0" fontId="7" fillId="4" borderId="90" xfId="0" applyFont="1" applyFill="1" applyBorder="1" applyAlignment="1">
      <alignment textRotation="45" wrapText="1"/>
    </xf>
    <xf numFmtId="0" fontId="7" fillId="4" borderId="19" xfId="0" applyFont="1" applyFill="1" applyBorder="1" applyAlignment="1">
      <alignment textRotation="45" wrapText="1"/>
    </xf>
    <xf numFmtId="0" fontId="7" fillId="4" borderId="19" xfId="0" applyFont="1" applyFill="1" applyBorder="1" applyAlignment="1" applyProtection="1">
      <alignment textRotation="45" wrapText="1"/>
      <protection locked="0"/>
    </xf>
    <xf numFmtId="14" fontId="0" fillId="23" borderId="18" xfId="0" applyNumberFormat="1" applyFill="1" applyBorder="1" applyAlignment="1" applyProtection="1">
      <alignment horizontal="left" wrapText="1"/>
      <protection locked="0"/>
    </xf>
    <xf numFmtId="174" fontId="0" fillId="23" borderId="18" xfId="42" applyNumberFormat="1" applyFont="1" applyFill="1" applyBorder="1" applyAlignment="1" applyProtection="1">
      <alignment/>
      <protection locked="0"/>
    </xf>
    <xf numFmtId="174" fontId="0" fillId="23" borderId="12" xfId="42" applyNumberFormat="1" applyFont="1" applyFill="1" applyBorder="1" applyAlignment="1" applyProtection="1">
      <alignment/>
      <protection locked="0"/>
    </xf>
    <xf numFmtId="174" fontId="0" fillId="23" borderId="13" xfId="42" applyNumberFormat="1" applyFont="1" applyFill="1" applyBorder="1" applyAlignment="1" applyProtection="1">
      <alignment/>
      <protection locked="0"/>
    </xf>
    <xf numFmtId="174" fontId="0" fillId="23" borderId="36" xfId="42" applyNumberFormat="1" applyFont="1" applyFill="1" applyBorder="1" applyAlignment="1" applyProtection="1">
      <alignment/>
      <protection locked="0"/>
    </xf>
    <xf numFmtId="174" fontId="0" fillId="23" borderId="13" xfId="42" applyNumberFormat="1" applyFont="1" applyFill="1" applyBorder="1" applyAlignment="1" applyProtection="1">
      <alignment/>
      <protection locked="0"/>
    </xf>
    <xf numFmtId="14" fontId="0" fillId="23" borderId="13" xfId="0" applyNumberFormat="1" applyFill="1" applyBorder="1" applyAlignment="1" applyProtection="1">
      <alignment horizontal="left" wrapText="1"/>
      <protection locked="0"/>
    </xf>
    <xf numFmtId="174" fontId="0" fillId="23" borderId="66" xfId="42" applyNumberFormat="1" applyFont="1" applyFill="1" applyBorder="1" applyAlignment="1" applyProtection="1">
      <alignment/>
      <protection locked="0"/>
    </xf>
    <xf numFmtId="174" fontId="0" fillId="23" borderId="32" xfId="42" applyNumberFormat="1" applyFont="1" applyFill="1" applyBorder="1" applyAlignment="1" applyProtection="1">
      <alignment/>
      <protection locked="0"/>
    </xf>
    <xf numFmtId="174" fontId="0" fillId="23" borderId="14" xfId="42" applyNumberFormat="1" applyFont="1" applyFill="1" applyBorder="1" applyAlignment="1" applyProtection="1">
      <alignment/>
      <protection locked="0"/>
    </xf>
    <xf numFmtId="174" fontId="0" fillId="23" borderId="87" xfId="42" applyNumberFormat="1" applyFont="1" applyFill="1" applyBorder="1" applyAlignment="1" applyProtection="1">
      <alignment/>
      <protection locked="0"/>
    </xf>
    <xf numFmtId="174" fontId="0" fillId="23" borderId="55" xfId="42" applyNumberFormat="1" applyFont="1" applyFill="1" applyBorder="1" applyAlignment="1" applyProtection="1">
      <alignment/>
      <protection locked="0"/>
    </xf>
    <xf numFmtId="0" fontId="5" fillId="0" borderId="84" xfId="0" applyFont="1"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0" borderId="79" xfId="0" applyFont="1" applyBorder="1" applyAlignment="1">
      <alignment/>
    </xf>
    <xf numFmtId="0" fontId="13" fillId="0" borderId="79" xfId="0" applyFont="1"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2" fillId="4" borderId="102" xfId="0" applyFont="1" applyFill="1" applyBorder="1" applyAlignment="1" applyProtection="1">
      <alignment horizontal="center"/>
      <protection/>
    </xf>
    <xf numFmtId="14" fontId="0" fillId="23" borderId="47" xfId="0" applyNumberFormat="1" applyFill="1" applyBorder="1" applyAlignment="1" applyProtection="1">
      <alignment/>
      <protection locked="0"/>
    </xf>
    <xf numFmtId="49" fontId="0" fillId="23" borderId="36" xfId="0" applyNumberFormat="1" applyFill="1" applyBorder="1" applyAlignment="1" applyProtection="1">
      <alignment horizontal="left" wrapText="1"/>
      <protection locked="0"/>
    </xf>
    <xf numFmtId="49" fontId="0" fillId="23" borderId="38" xfId="0" applyNumberFormat="1" applyFill="1" applyBorder="1" applyAlignment="1" applyProtection="1">
      <alignment horizontal="center" wrapText="1"/>
      <protection locked="0"/>
    </xf>
    <xf numFmtId="43" fontId="0" fillId="23" borderId="43" xfId="42" applyFont="1" applyFill="1" applyBorder="1" applyAlignment="1" applyProtection="1">
      <alignment horizontal="left"/>
      <protection locked="0"/>
    </xf>
    <xf numFmtId="43" fontId="0" fillId="23" borderId="70" xfId="42" applyFont="1" applyFill="1" applyBorder="1" applyAlignment="1" applyProtection="1">
      <alignment horizontal="left"/>
      <protection locked="0"/>
    </xf>
    <xf numFmtId="14" fontId="0" fillId="23" borderId="53" xfId="0" applyNumberFormat="1" applyFill="1" applyBorder="1" applyAlignment="1" applyProtection="1">
      <alignment/>
      <protection locked="0"/>
    </xf>
    <xf numFmtId="43" fontId="0" fillId="23" borderId="38" xfId="42" applyFont="1" applyFill="1" applyBorder="1" applyAlignment="1" applyProtection="1">
      <alignment/>
      <protection locked="0"/>
    </xf>
    <xf numFmtId="43" fontId="0" fillId="23" borderId="60" xfId="42" applyFont="1" applyFill="1" applyBorder="1" applyAlignment="1" applyProtection="1">
      <alignment/>
      <protection locked="0"/>
    </xf>
    <xf numFmtId="14" fontId="0" fillId="23" borderId="73" xfId="0" applyNumberFormat="1" applyFill="1" applyBorder="1" applyAlignment="1" applyProtection="1">
      <alignment/>
      <protection locked="0"/>
    </xf>
    <xf numFmtId="49" fontId="0" fillId="23" borderId="87" xfId="0" applyNumberFormat="1" applyFill="1" applyBorder="1" applyAlignment="1" applyProtection="1">
      <alignment horizontal="left" wrapText="1"/>
      <protection locked="0"/>
    </xf>
    <xf numFmtId="49" fontId="0" fillId="23" borderId="74" xfId="0" applyNumberFormat="1" applyFill="1" applyBorder="1" applyAlignment="1" applyProtection="1">
      <alignment horizontal="center" wrapText="1"/>
      <protection locked="0"/>
    </xf>
    <xf numFmtId="43" fontId="0" fillId="23" borderId="74" xfId="42" applyFont="1" applyFill="1" applyBorder="1" applyAlignment="1" applyProtection="1">
      <alignment/>
      <protection locked="0"/>
    </xf>
    <xf numFmtId="43" fontId="0" fillId="23" borderId="55" xfId="42" applyFont="1" applyFill="1" applyBorder="1" applyAlignment="1" applyProtection="1">
      <alignment/>
      <protection locked="0"/>
    </xf>
    <xf numFmtId="0" fontId="14" fillId="4" borderId="63" xfId="0" applyFont="1" applyFill="1" applyBorder="1" applyAlignment="1">
      <alignment horizontal="center"/>
    </xf>
    <xf numFmtId="0" fontId="14" fillId="4" borderId="19" xfId="0" applyFont="1" applyFill="1" applyBorder="1" applyAlignment="1">
      <alignment horizontal="center"/>
    </xf>
    <xf numFmtId="0" fontId="3" fillId="4" borderId="19" xfId="0" applyFont="1" applyFill="1" applyBorder="1" applyAlignment="1" applyProtection="1">
      <alignment horizontal="center"/>
      <protection locked="0"/>
    </xf>
    <xf numFmtId="0" fontId="3" fillId="4" borderId="63" xfId="0" applyFont="1" applyFill="1" applyBorder="1" applyAlignment="1" applyProtection="1">
      <alignment horizontal="center"/>
      <protection locked="0"/>
    </xf>
    <xf numFmtId="0" fontId="3" fillId="4" borderId="63" xfId="0" applyFont="1" applyFill="1" applyBorder="1" applyAlignment="1" applyProtection="1">
      <alignment horizontal="center"/>
      <protection/>
    </xf>
    <xf numFmtId="174" fontId="30" fillId="0" borderId="18" xfId="42" applyNumberFormat="1" applyFont="1" applyFill="1" applyBorder="1" applyAlignment="1" applyProtection="1">
      <alignment/>
      <protection/>
    </xf>
    <xf numFmtId="174" fontId="30" fillId="0" borderId="42" xfId="42" applyNumberFormat="1" applyFont="1" applyBorder="1" applyAlignment="1" applyProtection="1">
      <alignment/>
      <protection/>
    </xf>
    <xf numFmtId="43" fontId="30" fillId="0" borderId="75" xfId="42" applyFont="1" applyFill="1" applyBorder="1" applyAlignment="1" applyProtection="1">
      <alignment/>
      <protection/>
    </xf>
    <xf numFmtId="174" fontId="30" fillId="0" borderId="18" xfId="42" applyNumberFormat="1" applyFont="1" applyFill="1" applyBorder="1" applyAlignment="1" applyProtection="1">
      <alignment/>
      <protection/>
    </xf>
    <xf numFmtId="174" fontId="30" fillId="0" borderId="42" xfId="42" applyNumberFormat="1" applyFont="1" applyBorder="1" applyAlignment="1" applyProtection="1">
      <alignment/>
      <protection/>
    </xf>
    <xf numFmtId="43" fontId="31" fillId="0" borderId="42" xfId="42" applyFont="1" applyBorder="1" applyAlignment="1" applyProtection="1">
      <alignment/>
      <protection/>
    </xf>
    <xf numFmtId="43" fontId="0" fillId="0" borderId="14" xfId="0" applyNumberFormat="1" applyBorder="1" applyAlignment="1">
      <alignment/>
    </xf>
    <xf numFmtId="43" fontId="0" fillId="0" borderId="55" xfId="0" applyNumberFormat="1" applyBorder="1" applyAlignment="1">
      <alignment/>
    </xf>
    <xf numFmtId="43" fontId="0" fillId="0" borderId="13" xfId="0" applyNumberFormat="1" applyFont="1" applyBorder="1" applyAlignment="1">
      <alignment horizontal="center"/>
    </xf>
    <xf numFmtId="43" fontId="0" fillId="0" borderId="60" xfId="0" applyNumberFormat="1" applyFont="1" applyBorder="1" applyAlignment="1">
      <alignment horizontal="center"/>
    </xf>
    <xf numFmtId="43" fontId="2" fillId="0" borderId="92" xfId="0" applyNumberFormat="1" applyFont="1" applyBorder="1" applyAlignment="1">
      <alignment/>
    </xf>
    <xf numFmtId="43" fontId="2" fillId="0" borderId="93" xfId="0" applyNumberFormat="1" applyFont="1" applyBorder="1" applyAlignment="1">
      <alignment/>
    </xf>
    <xf numFmtId="0" fontId="20" fillId="4" borderId="19" xfId="0" applyFont="1" applyFill="1" applyBorder="1" applyAlignment="1" applyProtection="1">
      <alignment horizontal="center" wrapText="1"/>
      <protection/>
    </xf>
    <xf numFmtId="0" fontId="20" fillId="4" borderId="52"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20" fillId="4" borderId="19" xfId="0" applyFont="1" applyFill="1" applyBorder="1" applyAlignment="1">
      <alignment horizontal="center"/>
    </xf>
    <xf numFmtId="0" fontId="6" fillId="20" borderId="56" xfId="0" applyFont="1" applyFill="1" applyBorder="1" applyAlignment="1" applyProtection="1">
      <alignment horizontal="left" wrapText="1"/>
      <protection/>
    </xf>
    <xf numFmtId="43" fontId="6" fillId="0" borderId="104" xfId="42" applyFont="1" applyFill="1" applyBorder="1" applyAlignment="1" applyProtection="1">
      <alignment horizontal="right"/>
      <protection/>
    </xf>
    <xf numFmtId="43" fontId="32" fillId="0" borderId="104" xfId="42" applyNumberFormat="1" applyFont="1" applyFill="1" applyBorder="1" applyAlignment="1" applyProtection="1">
      <alignment horizontal="right" readingOrder="2"/>
      <protection/>
    </xf>
    <xf numFmtId="43" fontId="20" fillId="0" borderId="48" xfId="42" applyFont="1" applyFill="1" applyBorder="1" applyAlignment="1" applyProtection="1">
      <alignment/>
      <protection/>
    </xf>
    <xf numFmtId="0" fontId="6" fillId="20" borderId="88" xfId="0" applyFont="1" applyFill="1" applyBorder="1" applyAlignment="1" applyProtection="1">
      <alignment/>
      <protection/>
    </xf>
    <xf numFmtId="43" fontId="6" fillId="0" borderId="14" xfId="42" applyFont="1" applyFill="1" applyBorder="1" applyAlignment="1" applyProtection="1">
      <alignment horizontal="right"/>
      <protection/>
    </xf>
    <xf numFmtId="43" fontId="32" fillId="0" borderId="14" xfId="0" applyNumberFormat="1" applyFont="1" applyBorder="1" applyAlignment="1" applyProtection="1">
      <alignment horizontal="right"/>
      <protection/>
    </xf>
    <xf numFmtId="43" fontId="20" fillId="0" borderId="89"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84" xfId="0" applyFont="1" applyBorder="1" applyAlignment="1">
      <alignment/>
    </xf>
    <xf numFmtId="0" fontId="0" fillId="0" borderId="79" xfId="0" applyBorder="1" applyAlignment="1" quotePrefix="1">
      <alignment horizontal="right"/>
    </xf>
    <xf numFmtId="0" fontId="0" fillId="0" borderId="81" xfId="0" applyBorder="1" applyAlignment="1" quotePrefix="1">
      <alignment horizontal="right"/>
    </xf>
    <xf numFmtId="0" fontId="1" fillId="0" borderId="105" xfId="0" applyFont="1" applyBorder="1" applyAlignment="1">
      <alignment wrapText="1"/>
    </xf>
    <xf numFmtId="0" fontId="0" fillId="0" borderId="41" xfId="0" applyBorder="1" applyAlignment="1">
      <alignment wrapText="1"/>
    </xf>
    <xf numFmtId="0" fontId="1" fillId="0" borderId="11" xfId="0" applyFont="1" applyBorder="1" applyAlignment="1">
      <alignment horizontal="left"/>
    </xf>
    <xf numFmtId="174" fontId="3" fillId="0" borderId="92" xfId="42" applyNumberFormat="1" applyFont="1" applyBorder="1" applyAlignment="1">
      <alignment/>
    </xf>
    <xf numFmtId="0" fontId="17" fillId="20" borderId="104" xfId="0" applyFont="1" applyFill="1" applyBorder="1" applyAlignment="1">
      <alignment/>
    </xf>
    <xf numFmtId="0" fontId="17" fillId="20" borderId="106" xfId="0" applyFont="1" applyFill="1" applyBorder="1" applyAlignment="1">
      <alignment horizontal="center" wrapText="1"/>
    </xf>
    <xf numFmtId="0" fontId="17" fillId="20" borderId="41" xfId="0" applyFont="1" applyFill="1" applyBorder="1" applyAlignment="1">
      <alignment/>
    </xf>
    <xf numFmtId="4" fontId="3" fillId="0" borderId="107" xfId="42" applyNumberFormat="1" applyFont="1" applyBorder="1" applyAlignment="1">
      <alignment/>
    </xf>
    <xf numFmtId="43" fontId="1" fillId="7" borderId="103" xfId="42" applyFont="1" applyFill="1" applyBorder="1" applyAlignment="1" applyProtection="1">
      <alignment/>
      <protection locked="0"/>
    </xf>
    <xf numFmtId="0" fontId="2" fillId="0" borderId="0" xfId="0" applyFont="1" applyAlignment="1">
      <alignment horizontal="center" wrapText="1"/>
    </xf>
    <xf numFmtId="0" fontId="2" fillId="0" borderId="0" xfId="0" applyNumberFormat="1" applyFont="1" applyAlignment="1">
      <alignment horizontal="center" wrapText="1"/>
    </xf>
    <xf numFmtId="0" fontId="0" fillId="0" borderId="0" xfId="0" applyNumberFormat="1" applyAlignment="1">
      <alignment/>
    </xf>
    <xf numFmtId="7" fontId="0" fillId="0" borderId="0" xfId="0" applyNumberFormat="1" applyAlignment="1">
      <alignment/>
    </xf>
    <xf numFmtId="0" fontId="8" fillId="0" borderId="0" xfId="0" applyFont="1" applyBorder="1" applyAlignment="1">
      <alignment wrapText="1"/>
    </xf>
    <xf numFmtId="166" fontId="6" fillId="23" borderId="92" xfId="0" applyNumberFormat="1" applyFont="1" applyFill="1" applyBorder="1" applyAlignment="1" applyProtection="1">
      <alignment/>
      <protection locked="0"/>
    </xf>
    <xf numFmtId="166" fontId="6" fillId="23" borderId="90" xfId="0" applyNumberFormat="1" applyFont="1" applyFill="1" applyBorder="1" applyAlignment="1" applyProtection="1">
      <alignment/>
      <protection locked="0"/>
    </xf>
    <xf numFmtId="4" fontId="20" fillId="0" borderId="59" xfId="0" applyNumberFormat="1" applyFont="1" applyBorder="1" applyAlignment="1" applyProtection="1">
      <alignment/>
      <protection/>
    </xf>
    <xf numFmtId="4" fontId="20" fillId="0" borderId="60" xfId="0" applyNumberFormat="1" applyFont="1" applyBorder="1" applyAlignment="1" applyProtection="1">
      <alignment/>
      <protection/>
    </xf>
    <xf numFmtId="4" fontId="20" fillId="0" borderId="101" xfId="0" applyNumberFormat="1" applyFont="1" applyBorder="1" applyAlignment="1" applyProtection="1">
      <alignment/>
      <protection/>
    </xf>
    <xf numFmtId="4" fontId="20" fillId="0" borderId="55" xfId="0" applyNumberFormat="1" applyFont="1" applyBorder="1" applyAlignment="1" applyProtection="1">
      <alignment/>
      <protection/>
    </xf>
    <xf numFmtId="166" fontId="6" fillId="0" borderId="12" xfId="0" applyNumberFormat="1" applyFont="1" applyBorder="1" applyAlignment="1" applyProtection="1">
      <alignment/>
      <protection/>
    </xf>
    <xf numFmtId="166" fontId="6" fillId="0" borderId="70" xfId="0" applyNumberFormat="1" applyFont="1" applyBorder="1" applyAlignment="1" applyProtection="1">
      <alignment/>
      <protection/>
    </xf>
    <xf numFmtId="166" fontId="6" fillId="0" borderId="87" xfId="0" applyNumberFormat="1" applyFont="1" applyBorder="1" applyAlignment="1" applyProtection="1">
      <alignment/>
      <protection/>
    </xf>
    <xf numFmtId="166" fontId="6" fillId="23" borderId="69" xfId="0" applyNumberFormat="1" applyFont="1" applyFill="1" applyBorder="1" applyAlignment="1" applyProtection="1">
      <alignment/>
      <protection locked="0"/>
    </xf>
    <xf numFmtId="166" fontId="6" fillId="0" borderId="55" xfId="0" applyNumberFormat="1" applyFont="1" applyBorder="1" applyAlignment="1" applyProtection="1">
      <alignment/>
      <protection/>
    </xf>
    <xf numFmtId="4" fontId="20" fillId="0" borderId="69" xfId="0" applyNumberFormat="1" applyFont="1" applyBorder="1" applyAlignment="1" applyProtection="1">
      <alignment/>
      <protection/>
    </xf>
    <xf numFmtId="0" fontId="0" fillId="0" borderId="47" xfId="0" applyFont="1" applyBorder="1" applyAlignment="1" applyProtection="1">
      <alignment wrapText="1"/>
      <protection/>
    </xf>
    <xf numFmtId="0" fontId="0" fillId="0" borderId="53" xfId="0" applyFont="1" applyBorder="1" applyAlignment="1" applyProtection="1">
      <alignment wrapText="1"/>
      <protection/>
    </xf>
    <xf numFmtId="166" fontId="6" fillId="23" borderId="56" xfId="0" applyNumberFormat="1" applyFont="1" applyFill="1" applyBorder="1" applyAlignment="1" applyProtection="1">
      <alignment/>
      <protection locked="0"/>
    </xf>
    <xf numFmtId="0" fontId="1" fillId="23" borderId="87" xfId="0" applyFont="1" applyFill="1" applyBorder="1" applyAlignment="1" applyProtection="1">
      <alignment horizontal="left" wrapText="1"/>
      <protection locked="0"/>
    </xf>
    <xf numFmtId="0" fontId="1" fillId="23" borderId="108" xfId="0" applyFont="1" applyFill="1" applyBorder="1" applyAlignment="1" applyProtection="1">
      <alignment horizontal="left" wrapText="1"/>
      <protection locked="0"/>
    </xf>
    <xf numFmtId="166" fontId="0" fillId="23" borderId="90" xfId="0" applyNumberFormat="1" applyFill="1" applyBorder="1" applyAlignment="1" applyProtection="1">
      <alignment/>
      <protection locked="0"/>
    </xf>
    <xf numFmtId="166" fontId="0" fillId="23" borderId="92" xfId="0" applyNumberFormat="1" applyFill="1" applyBorder="1" applyAlignment="1" applyProtection="1">
      <alignment/>
      <protection locked="0"/>
    </xf>
    <xf numFmtId="4" fontId="0" fillId="23" borderId="90" xfId="0" applyNumberFormat="1" applyFill="1" applyBorder="1" applyAlignment="1" applyProtection="1">
      <alignment/>
      <protection locked="0"/>
    </xf>
    <xf numFmtId="166" fontId="2" fillId="0" borderId="88" xfId="42" applyNumberFormat="1" applyFont="1" applyBorder="1" applyAlignment="1" applyProtection="1">
      <alignment/>
      <protection/>
    </xf>
    <xf numFmtId="166" fontId="2" fillId="0" borderId="68" xfId="42" applyNumberFormat="1" applyFont="1" applyBorder="1" applyAlignment="1" applyProtection="1">
      <alignment/>
      <protection/>
    </xf>
    <xf numFmtId="166" fontId="0" fillId="0" borderId="64" xfId="0" applyNumberFormat="1" applyFill="1" applyBorder="1" applyAlignment="1" applyProtection="1">
      <alignment/>
      <protection/>
    </xf>
    <xf numFmtId="166" fontId="0" fillId="0" borderId="18" xfId="0" applyNumberFormat="1" applyFill="1" applyBorder="1" applyAlignment="1" applyProtection="1">
      <alignment/>
      <protection/>
    </xf>
    <xf numFmtId="166" fontId="0" fillId="23" borderId="69" xfId="0" applyNumberFormat="1" applyFill="1" applyBorder="1" applyAlignment="1" applyProtection="1">
      <alignment/>
      <protection locked="0"/>
    </xf>
    <xf numFmtId="166" fontId="0" fillId="23" borderId="14" xfId="0" applyNumberFormat="1" applyFill="1" applyBorder="1" applyAlignment="1" applyProtection="1">
      <alignment/>
      <protection locked="0"/>
    </xf>
    <xf numFmtId="166" fontId="0" fillId="0" borderId="69" xfId="0" applyNumberFormat="1" applyFill="1" applyBorder="1" applyAlignment="1" applyProtection="1">
      <alignment/>
      <protection/>
    </xf>
    <xf numFmtId="166" fontId="0" fillId="0" borderId="14" xfId="0" applyNumberFormat="1" applyFill="1" applyBorder="1" applyAlignment="1" applyProtection="1">
      <alignment/>
      <protection/>
    </xf>
    <xf numFmtId="4" fontId="0" fillId="23" borderId="69" xfId="0" applyNumberFormat="1" applyFill="1" applyBorder="1" applyAlignment="1" applyProtection="1">
      <alignment/>
      <protection locked="0"/>
    </xf>
    <xf numFmtId="4" fontId="0" fillId="0" borderId="55" xfId="0" applyNumberFormat="1" applyBorder="1" applyAlignment="1" applyProtection="1">
      <alignment/>
      <protection/>
    </xf>
    <xf numFmtId="4" fontId="2" fillId="0" borderId="69" xfId="42" applyNumberFormat="1" applyFont="1" applyBorder="1" applyAlignment="1" applyProtection="1">
      <alignment/>
      <protection/>
    </xf>
    <xf numFmtId="4" fontId="2" fillId="0" borderId="55" xfId="0" applyNumberFormat="1" applyFont="1" applyBorder="1" applyAlignment="1" applyProtection="1">
      <alignment/>
      <protection/>
    </xf>
    <xf numFmtId="166" fontId="2" fillId="0" borderId="109" xfId="42" applyNumberFormat="1" applyFont="1" applyBorder="1" applyAlignment="1" applyProtection="1">
      <alignment/>
      <protection/>
    </xf>
    <xf numFmtId="166" fontId="2" fillId="0" borderId="61" xfId="42" applyNumberFormat="1" applyFont="1" applyBorder="1" applyAlignment="1" applyProtection="1">
      <alignment/>
      <protection/>
    </xf>
    <xf numFmtId="166" fontId="2" fillId="0" borderId="11" xfId="42" applyNumberFormat="1" applyFont="1" applyBorder="1" applyAlignment="1" applyProtection="1">
      <alignment/>
      <protection/>
    </xf>
    <xf numFmtId="4" fontId="2" fillId="0" borderId="69" xfId="0" applyNumberFormat="1" applyFont="1" applyBorder="1" applyAlignment="1" applyProtection="1">
      <alignment/>
      <protection/>
    </xf>
    <xf numFmtId="0" fontId="0" fillId="0" borderId="110" xfId="0" applyBorder="1" applyAlignment="1" applyProtection="1">
      <alignment/>
      <protection/>
    </xf>
    <xf numFmtId="0" fontId="8" fillId="0" borderId="69" xfId="0" applyFont="1" applyBorder="1" applyAlignment="1" applyProtection="1">
      <alignment horizontal="right"/>
      <protection/>
    </xf>
    <xf numFmtId="0" fontId="0" fillId="0" borderId="69" xfId="0" applyFont="1" applyBorder="1" applyAlignment="1" applyProtection="1">
      <alignment wrapText="1"/>
      <protection/>
    </xf>
    <xf numFmtId="0" fontId="18" fillId="0" borderId="50" xfId="0" applyFont="1" applyBorder="1" applyAlignment="1">
      <alignment/>
    </xf>
    <xf numFmtId="0" fontId="20" fillId="4" borderId="57" xfId="0" applyFont="1" applyFill="1" applyBorder="1" applyAlignment="1" applyProtection="1">
      <alignment horizontal="center" wrapText="1"/>
      <protection/>
    </xf>
    <xf numFmtId="0" fontId="20" fillId="4" borderId="88" xfId="0" applyFont="1" applyFill="1" applyBorder="1" applyAlignment="1" applyProtection="1">
      <alignment horizontal="center" wrapText="1"/>
      <protection/>
    </xf>
    <xf numFmtId="0" fontId="20" fillId="4" borderId="11" xfId="0" applyFont="1" applyFill="1" applyBorder="1" applyAlignment="1" applyProtection="1">
      <alignment horizontal="center" wrapText="1"/>
      <protection/>
    </xf>
    <xf numFmtId="0" fontId="1" fillId="23" borderId="86" xfId="0" applyFont="1" applyFill="1" applyBorder="1" applyAlignment="1" applyProtection="1">
      <alignment horizontal="left" wrapText="1"/>
      <protection locked="0"/>
    </xf>
    <xf numFmtId="0" fontId="1" fillId="23" borderId="49" xfId="0" applyFont="1" applyFill="1" applyBorder="1" applyAlignment="1" applyProtection="1">
      <alignment horizontal="left" wrapText="1"/>
      <protection locked="0"/>
    </xf>
    <xf numFmtId="0" fontId="1" fillId="23" borderId="12" xfId="0" applyFont="1" applyFill="1" applyBorder="1" applyAlignment="1" applyProtection="1">
      <alignment horizontal="left" wrapText="1"/>
      <protection locked="0"/>
    </xf>
    <xf numFmtId="0" fontId="1" fillId="23" borderId="31" xfId="0" applyFont="1" applyFill="1" applyBorder="1" applyAlignment="1" applyProtection="1">
      <alignment horizontal="left" wrapText="1"/>
      <protection locked="0"/>
    </xf>
    <xf numFmtId="0" fontId="1" fillId="23" borderId="87" xfId="0" applyFont="1" applyFill="1" applyBorder="1" applyAlignment="1" applyProtection="1">
      <alignment horizontal="left" wrapText="1"/>
      <protection locked="0"/>
    </xf>
    <xf numFmtId="0" fontId="1" fillId="23" borderId="108" xfId="0" applyFont="1" applyFill="1" applyBorder="1" applyAlignment="1" applyProtection="1">
      <alignment horizontal="left" wrapText="1"/>
      <protection locked="0"/>
    </xf>
    <xf numFmtId="0" fontId="20" fillId="4" borderId="67" xfId="0" applyFont="1" applyFill="1" applyBorder="1" applyAlignment="1" applyProtection="1">
      <alignment horizontal="center" wrapText="1"/>
      <protection/>
    </xf>
    <xf numFmtId="0" fontId="25" fillId="0" borderId="0" xfId="0" applyFont="1" applyAlignment="1" applyProtection="1">
      <alignment horizontal="center"/>
      <protection/>
    </xf>
    <xf numFmtId="0" fontId="1" fillId="23" borderId="36" xfId="0" applyFont="1" applyFill="1" applyBorder="1" applyAlignment="1" applyProtection="1">
      <alignment horizontal="left" wrapText="1"/>
      <protection locked="0"/>
    </xf>
    <xf numFmtId="0" fontId="1" fillId="23" borderId="37" xfId="0" applyFont="1" applyFill="1" applyBorder="1" applyAlignment="1" applyProtection="1">
      <alignment horizontal="left" wrapText="1"/>
      <protection locked="0"/>
    </xf>
    <xf numFmtId="0" fontId="10" fillId="4" borderId="63" xfId="0" applyFont="1" applyFill="1" applyBorder="1" applyAlignment="1">
      <alignment/>
    </xf>
    <xf numFmtId="0" fontId="5" fillId="0" borderId="0" xfId="0" applyFont="1" applyAlignment="1" applyProtection="1">
      <alignment horizontal="center"/>
      <protection/>
    </xf>
    <xf numFmtId="0" fontId="6" fillId="4" borderId="0" xfId="0" applyFont="1" applyFill="1" applyBorder="1" applyAlignment="1" applyProtection="1">
      <alignment horizontal="left"/>
      <protection/>
    </xf>
    <xf numFmtId="49" fontId="6" fillId="23" borderId="62" xfId="0" applyNumberFormat="1" applyFont="1" applyFill="1" applyBorder="1" applyAlignment="1" applyProtection="1">
      <alignment horizontal="left"/>
      <protection locked="0"/>
    </xf>
    <xf numFmtId="49" fontId="6" fillId="23" borderId="52" xfId="0" applyNumberFormat="1" applyFont="1" applyFill="1" applyBorder="1" applyAlignment="1" applyProtection="1">
      <alignment horizontal="left"/>
      <protection locked="0"/>
    </xf>
    <xf numFmtId="49" fontId="6" fillId="23" borderId="62" xfId="0" applyNumberFormat="1" applyFont="1" applyFill="1" applyBorder="1" applyAlignment="1" applyProtection="1">
      <alignment horizontal="center"/>
      <protection locked="0"/>
    </xf>
    <xf numFmtId="49" fontId="6" fillId="23" borderId="52" xfId="0" applyNumberFormat="1" applyFont="1" applyFill="1" applyBorder="1" applyAlignment="1" applyProtection="1">
      <alignment horizontal="center"/>
      <protection locked="0"/>
    </xf>
    <xf numFmtId="0" fontId="2" fillId="4" borderId="62"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2" fillId="4" borderId="0" xfId="0" applyFont="1" applyFill="1" applyBorder="1" applyAlignment="1" applyProtection="1">
      <alignment horizontal="center"/>
      <protection/>
    </xf>
    <xf numFmtId="0" fontId="5" fillId="4" borderId="0" xfId="0" applyNumberFormat="1" applyFont="1" applyFill="1" applyAlignment="1">
      <alignment horizontal="center"/>
    </xf>
    <xf numFmtId="0" fontId="5" fillId="4" borderId="0" xfId="0" applyFont="1" applyFill="1" applyAlignment="1">
      <alignment horizontal="center"/>
    </xf>
    <xf numFmtId="0" fontId="6" fillId="4" borderId="0" xfId="0" applyFont="1" applyFill="1" applyBorder="1" applyAlignment="1" applyProtection="1">
      <alignment horizontal="center"/>
      <protection/>
    </xf>
    <xf numFmtId="0" fontId="2" fillId="0" borderId="11" xfId="0" applyNumberFormat="1" applyFont="1" applyBorder="1" applyAlignment="1" applyProtection="1">
      <alignment horizontal="left"/>
      <protection/>
    </xf>
    <xf numFmtId="0" fontId="0" fillId="0" borderId="11" xfId="0" applyBorder="1" applyAlignment="1">
      <alignment/>
    </xf>
    <xf numFmtId="0" fontId="2" fillId="4" borderId="62" xfId="0" applyFont="1" applyFill="1" applyBorder="1" applyAlignment="1" applyProtection="1">
      <alignment horizontal="center" wrapText="1"/>
      <protection/>
    </xf>
    <xf numFmtId="0" fontId="2" fillId="4" borderId="10" xfId="0" applyFont="1" applyFill="1" applyBorder="1" applyAlignment="1" applyProtection="1">
      <alignment horizontal="center" wrapText="1"/>
      <protection/>
    </xf>
    <xf numFmtId="0" fontId="2" fillId="4" borderId="52"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4" borderId="102" xfId="0" applyFont="1" applyFill="1" applyBorder="1" applyAlignment="1" applyProtection="1">
      <alignment horizontal="center"/>
      <protection/>
    </xf>
    <xf numFmtId="0" fontId="1" fillId="23" borderId="107" xfId="0" applyFont="1" applyFill="1" applyBorder="1" applyAlignment="1" applyProtection="1">
      <alignment horizontal="left" wrapText="1"/>
      <protection locked="0"/>
    </xf>
    <xf numFmtId="0" fontId="1" fillId="23" borderId="48" xfId="0" applyFont="1" applyFill="1" applyBorder="1" applyAlignment="1" applyProtection="1">
      <alignment horizontal="left" wrapText="1"/>
      <protection locked="0"/>
    </xf>
    <xf numFmtId="0" fontId="8" fillId="4" borderId="67" xfId="0" applyFont="1" applyFill="1" applyBorder="1" applyAlignment="1" applyProtection="1">
      <alignment horizontal="center"/>
      <protection/>
    </xf>
    <xf numFmtId="0" fontId="8" fillId="4" borderId="58" xfId="0" applyFont="1" applyFill="1" applyBorder="1" applyAlignment="1" applyProtection="1">
      <alignment horizontal="center"/>
      <protection/>
    </xf>
    <xf numFmtId="0" fontId="8" fillId="4" borderId="50" xfId="0" applyFont="1" applyFill="1" applyBorder="1" applyAlignment="1" applyProtection="1">
      <alignment horizontal="center"/>
      <protection/>
    </xf>
    <xf numFmtId="0" fontId="8" fillId="4" borderId="51" xfId="0" applyFont="1" applyFill="1" applyBorder="1" applyAlignment="1" applyProtection="1">
      <alignment horizontal="center"/>
      <protection/>
    </xf>
    <xf numFmtId="0" fontId="8" fillId="4" borderId="88" xfId="0" applyFont="1" applyFill="1" applyBorder="1" applyAlignment="1" applyProtection="1">
      <alignment horizontal="center"/>
      <protection/>
    </xf>
    <xf numFmtId="0" fontId="8" fillId="4" borderId="89" xfId="0" applyFont="1" applyFill="1" applyBorder="1" applyAlignment="1" applyProtection="1">
      <alignment horizontal="center"/>
      <protection/>
    </xf>
    <xf numFmtId="0" fontId="8" fillId="0" borderId="11" xfId="0" applyNumberFormat="1" applyFont="1" applyBorder="1" applyAlignment="1" applyProtection="1">
      <alignment horizontal="left"/>
      <protection/>
    </xf>
    <xf numFmtId="0" fontId="0" fillId="0" borderId="11" xfId="0" applyBorder="1" applyAlignment="1">
      <alignment horizontal="left"/>
    </xf>
    <xf numFmtId="0" fontId="7" fillId="4" borderId="62" xfId="0" applyFont="1" applyFill="1" applyBorder="1" applyAlignment="1" applyProtection="1">
      <alignment horizontal="center"/>
      <protection/>
    </xf>
    <xf numFmtId="0" fontId="7" fillId="4" borderId="10" xfId="0" applyFont="1" applyFill="1" applyBorder="1" applyAlignment="1" applyProtection="1">
      <alignment horizontal="center"/>
      <protection/>
    </xf>
    <xf numFmtId="0" fontId="7" fillId="4" borderId="52" xfId="0" applyFont="1" applyFill="1" applyBorder="1" applyAlignment="1" applyProtection="1">
      <alignment horizontal="center"/>
      <protection/>
    </xf>
    <xf numFmtId="0" fontId="8" fillId="4" borderId="67" xfId="0" applyFont="1" applyFill="1" applyBorder="1" applyAlignment="1" applyProtection="1">
      <alignment horizontal="center" vertical="center" wrapText="1"/>
      <protection/>
    </xf>
    <xf numFmtId="0" fontId="8" fillId="4" borderId="58" xfId="0" applyFont="1" applyFill="1" applyBorder="1" applyAlignment="1" applyProtection="1">
      <alignment horizontal="center" vertical="center" wrapText="1"/>
      <protection/>
    </xf>
    <xf numFmtId="0" fontId="8" fillId="4" borderId="88" xfId="0" applyFont="1" applyFill="1" applyBorder="1" applyAlignment="1" applyProtection="1">
      <alignment horizontal="center" vertical="center" wrapText="1"/>
      <protection/>
    </xf>
    <xf numFmtId="0" fontId="8" fillId="4" borderId="89" xfId="0" applyFont="1" applyFill="1" applyBorder="1" applyAlignment="1" applyProtection="1">
      <alignment horizontal="center" vertical="center" wrapText="1"/>
      <protection/>
    </xf>
    <xf numFmtId="0" fontId="14" fillId="26" borderId="36" xfId="0" applyFont="1" applyFill="1" applyBorder="1" applyAlignment="1" applyProtection="1">
      <alignment horizontal="left"/>
      <protection locked="0"/>
    </xf>
    <xf numFmtId="0" fontId="14" fillId="26" borderId="37" xfId="0" applyFont="1" applyFill="1" applyBorder="1" applyAlignment="1" applyProtection="1">
      <alignment horizontal="left"/>
      <protection locked="0"/>
    </xf>
    <xf numFmtId="0" fontId="14" fillId="26" borderId="38" xfId="0" applyFont="1" applyFill="1" applyBorder="1" applyAlignment="1" applyProtection="1">
      <alignment horizontal="left"/>
      <protection locked="0"/>
    </xf>
    <xf numFmtId="0" fontId="14" fillId="26" borderId="36" xfId="0" applyNumberFormat="1" applyFont="1" applyFill="1" applyBorder="1" applyAlignment="1" applyProtection="1">
      <alignment horizontal="left"/>
      <protection locked="0"/>
    </xf>
    <xf numFmtId="0" fontId="14" fillId="26" borderId="37" xfId="0" applyNumberFormat="1" applyFont="1" applyFill="1" applyBorder="1" applyAlignment="1" applyProtection="1">
      <alignment horizontal="left"/>
      <protection locked="0"/>
    </xf>
    <xf numFmtId="0" fontId="14" fillId="26" borderId="38" xfId="0" applyNumberFormat="1" applyFont="1" applyFill="1" applyBorder="1" applyAlignment="1" applyProtection="1">
      <alignment horizontal="left"/>
      <protection locked="0"/>
    </xf>
    <xf numFmtId="0" fontId="0" fillId="20" borderId="71" xfId="0" applyFill="1" applyBorder="1" applyAlignment="1">
      <alignment horizontal="center"/>
    </xf>
    <xf numFmtId="0" fontId="0" fillId="20" borderId="72" xfId="0" applyFill="1" applyBorder="1" applyAlignment="1">
      <alignment horizontal="center"/>
    </xf>
    <xf numFmtId="0" fontId="0" fillId="20" borderId="86" xfId="0" applyFill="1" applyBorder="1" applyAlignment="1">
      <alignment horizontal="center"/>
    </xf>
    <xf numFmtId="0" fontId="0" fillId="20" borderId="107" xfId="0" applyFill="1" applyBorder="1" applyAlignment="1">
      <alignment horizontal="center"/>
    </xf>
    <xf numFmtId="0" fontId="0" fillId="0" borderId="0" xfId="0" applyFill="1" applyBorder="1" applyAlignment="1">
      <alignment horizontal="center"/>
    </xf>
    <xf numFmtId="0" fontId="17" fillId="0" borderId="45" xfId="0" applyFont="1" applyBorder="1" applyAlignment="1">
      <alignment horizontal="left" wrapText="1"/>
    </xf>
    <xf numFmtId="0" fontId="17" fillId="0" borderId="33" xfId="0" applyFont="1" applyBorder="1" applyAlignment="1">
      <alignment horizontal="left" wrapText="1"/>
    </xf>
    <xf numFmtId="0" fontId="17" fillId="0" borderId="34" xfId="0" applyFont="1" applyBorder="1" applyAlignment="1">
      <alignment horizontal="left" wrapText="1"/>
    </xf>
    <xf numFmtId="0" fontId="14" fillId="0" borderId="0"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0" fillId="0" borderId="31" xfId="0" applyBorder="1" applyAlignment="1">
      <alignment horizontal="center"/>
    </xf>
    <xf numFmtId="0" fontId="2" fillId="0" borderId="0" xfId="0" applyFont="1" applyFill="1" applyBorder="1" applyAlignment="1" applyProtection="1">
      <alignment horizontal="center"/>
      <protection locked="0"/>
    </xf>
    <xf numFmtId="0" fontId="5" fillId="0" borderId="0" xfId="0" applyFont="1" applyAlignment="1">
      <alignment horizontal="center"/>
    </xf>
    <xf numFmtId="0" fontId="2" fillId="4" borderId="62" xfId="0" applyFont="1" applyFill="1" applyBorder="1" applyAlignment="1">
      <alignment horizontal="center"/>
    </xf>
    <xf numFmtId="0" fontId="2" fillId="4" borderId="52"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10" xfId="0" applyNumberFormat="1" applyFont="1" applyBorder="1" applyAlignment="1" applyProtection="1">
      <alignment horizontal="left"/>
      <protection locked="0"/>
    </xf>
    <xf numFmtId="0" fontId="0" fillId="0" borderId="10" xfId="0" applyBorder="1" applyAlignment="1" applyProtection="1">
      <alignment/>
      <protection locked="0"/>
    </xf>
    <xf numFmtId="0" fontId="2" fillId="0" borderId="11" xfId="0" applyNumberFormat="1" applyFont="1" applyBorder="1" applyAlignment="1">
      <alignment horizontal="left"/>
    </xf>
    <xf numFmtId="0" fontId="2" fillId="0" borderId="10" xfId="0" applyNumberFormat="1" applyFont="1" applyBorder="1" applyAlignment="1">
      <alignment horizontal="left"/>
    </xf>
    <xf numFmtId="0" fontId="0" fillId="0" borderId="10" xfId="0" applyBorder="1" applyAlignment="1">
      <alignment/>
    </xf>
    <xf numFmtId="0" fontId="2" fillId="0" borderId="0" xfId="0" applyFont="1" applyBorder="1" applyAlignment="1">
      <alignment horizontal="right"/>
    </xf>
    <xf numFmtId="0" fontId="0" fillId="20" borderId="36" xfId="0" applyFill="1" applyBorder="1" applyAlignment="1" applyProtection="1">
      <alignment horizontal="center"/>
      <protection/>
    </xf>
    <xf numFmtId="0" fontId="0" fillId="20" borderId="38" xfId="0" applyFill="1" applyBorder="1" applyAlignment="1" applyProtection="1">
      <alignment horizontal="center"/>
      <protection/>
    </xf>
    <xf numFmtId="0" fontId="2" fillId="21" borderId="73" xfId="0" applyFont="1" applyFill="1" applyBorder="1" applyAlignment="1" applyProtection="1">
      <alignment horizontal="right"/>
      <protection/>
    </xf>
    <xf numFmtId="0" fontId="2" fillId="21" borderId="40" xfId="0" applyFont="1" applyFill="1" applyBorder="1" applyAlignment="1" applyProtection="1">
      <alignment horizontal="right"/>
      <protection/>
    </xf>
    <xf numFmtId="0" fontId="2" fillId="21" borderId="74" xfId="0" applyFont="1" applyFill="1" applyBorder="1" applyAlignment="1" applyProtection="1">
      <alignment horizontal="right"/>
      <protection/>
    </xf>
    <xf numFmtId="0" fontId="2" fillId="21" borderId="71" xfId="0" applyFont="1" applyFill="1" applyBorder="1" applyAlignment="1" applyProtection="1">
      <alignment horizontal="right"/>
      <protection/>
    </xf>
    <xf numFmtId="0" fontId="2" fillId="21" borderId="39" xfId="0" applyFont="1" applyFill="1" applyBorder="1" applyAlignment="1" applyProtection="1">
      <alignment horizontal="right"/>
      <protection/>
    </xf>
    <xf numFmtId="0" fontId="2" fillId="21" borderId="72" xfId="0" applyFont="1" applyFill="1" applyBorder="1" applyAlignment="1" applyProtection="1">
      <alignment horizontal="right"/>
      <protection/>
    </xf>
    <xf numFmtId="0" fontId="2" fillId="21" borderId="53" xfId="0" applyFont="1" applyFill="1" applyBorder="1" applyAlignment="1" applyProtection="1">
      <alignment horizontal="right"/>
      <protection/>
    </xf>
    <xf numFmtId="0" fontId="2" fillId="21" borderId="37" xfId="0" applyFont="1" applyFill="1" applyBorder="1" applyAlignment="1" applyProtection="1">
      <alignment horizontal="right"/>
      <protection/>
    </xf>
    <xf numFmtId="0" fontId="2" fillId="21" borderId="38" xfId="0" applyFont="1" applyFill="1" applyBorder="1" applyAlignment="1" applyProtection="1">
      <alignment horizontal="right"/>
      <protection/>
    </xf>
    <xf numFmtId="49" fontId="2" fillId="0" borderId="11" xfId="0" applyNumberFormat="1" applyFont="1" applyBorder="1" applyAlignment="1">
      <alignment horizontal="left"/>
    </xf>
    <xf numFmtId="0" fontId="14" fillId="23" borderId="87" xfId="0" applyFont="1" applyFill="1" applyBorder="1" applyAlignment="1" applyProtection="1">
      <alignment horizontal="left"/>
      <protection locked="0"/>
    </xf>
    <xf numFmtId="0" fontId="14" fillId="23" borderId="40" xfId="0" applyFont="1" applyFill="1" applyBorder="1" applyAlignment="1" applyProtection="1">
      <alignment horizontal="left"/>
      <protection locked="0"/>
    </xf>
    <xf numFmtId="0" fontId="14" fillId="23" borderId="108" xfId="0" applyFont="1" applyFill="1" applyBorder="1" applyAlignment="1" applyProtection="1">
      <alignment horizontal="left"/>
      <protection locked="0"/>
    </xf>
    <xf numFmtId="0" fontId="14" fillId="23" borderId="86" xfId="0" applyFont="1" applyFill="1" applyBorder="1" applyAlignment="1" applyProtection="1">
      <alignment horizontal="center"/>
      <protection locked="0"/>
    </xf>
    <xf numFmtId="0" fontId="14" fillId="23" borderId="39" xfId="0" applyFont="1" applyFill="1" applyBorder="1" applyAlignment="1" applyProtection="1">
      <alignment horizontal="center"/>
      <protection locked="0"/>
    </xf>
    <xf numFmtId="0" fontId="14" fillId="23" borderId="72" xfId="0" applyFont="1" applyFill="1" applyBorder="1" applyAlignment="1" applyProtection="1">
      <alignment horizontal="center"/>
      <protection locked="0"/>
    </xf>
    <xf numFmtId="0" fontId="14" fillId="23" borderId="45" xfId="0" applyFont="1" applyFill="1" applyBorder="1" applyAlignment="1" applyProtection="1">
      <alignment horizontal="left" vertical="top" wrapText="1"/>
      <protection locked="0"/>
    </xf>
    <xf numFmtId="0" fontId="14" fillId="23" borderId="33" xfId="0" applyFont="1" applyFill="1" applyBorder="1" applyAlignment="1" applyProtection="1">
      <alignment horizontal="left" vertical="top" wrapText="1"/>
      <protection locked="0"/>
    </xf>
    <xf numFmtId="0" fontId="14" fillId="23" borderId="46" xfId="0" applyFont="1" applyFill="1" applyBorder="1" applyAlignment="1" applyProtection="1">
      <alignment horizontal="left" vertical="top" wrapText="1"/>
      <protection locked="0"/>
    </xf>
    <xf numFmtId="0" fontId="14" fillId="23" borderId="47" xfId="0" applyFont="1" applyFill="1" applyBorder="1" applyAlignment="1" applyProtection="1">
      <alignment horizontal="left" vertical="top" wrapText="1"/>
      <protection locked="0"/>
    </xf>
    <xf numFmtId="0" fontId="14" fillId="23" borderId="31" xfId="0" applyFont="1" applyFill="1" applyBorder="1" applyAlignment="1" applyProtection="1">
      <alignment horizontal="left" vertical="top" wrapText="1"/>
      <protection locked="0"/>
    </xf>
    <xf numFmtId="0" fontId="14" fillId="23" borderId="48" xfId="0" applyFont="1" applyFill="1" applyBorder="1" applyAlignment="1" applyProtection="1">
      <alignment horizontal="left" vertical="top" wrapText="1"/>
      <protection locked="0"/>
    </xf>
    <xf numFmtId="0" fontId="14" fillId="23" borderId="36" xfId="0" applyFont="1" applyFill="1" applyBorder="1" applyAlignment="1" applyProtection="1">
      <alignment horizontal="center"/>
      <protection locked="0"/>
    </xf>
    <xf numFmtId="0" fontId="14" fillId="23" borderId="37" xfId="0" applyFont="1" applyFill="1" applyBorder="1" applyAlignment="1" applyProtection="1">
      <alignment horizontal="center"/>
      <protection locked="0"/>
    </xf>
    <xf numFmtId="0" fontId="14" fillId="23" borderId="38" xfId="0" applyFont="1" applyFill="1" applyBorder="1" applyAlignment="1" applyProtection="1">
      <alignment horizontal="center"/>
      <protection locked="0"/>
    </xf>
    <xf numFmtId="0" fontId="14" fillId="23" borderId="49" xfId="0" applyFont="1" applyFill="1" applyBorder="1" applyAlignment="1" applyProtection="1">
      <alignment horizontal="center"/>
      <protection locked="0"/>
    </xf>
    <xf numFmtId="0" fontId="14" fillId="0" borderId="36" xfId="0" applyNumberFormat="1" applyFont="1" applyFill="1" applyBorder="1" applyAlignment="1" applyProtection="1">
      <alignment horizontal="left"/>
      <protection/>
    </xf>
    <xf numFmtId="0" fontId="14" fillId="0" borderId="37" xfId="0" applyNumberFormat="1" applyFont="1" applyFill="1" applyBorder="1" applyAlignment="1" applyProtection="1">
      <alignment horizontal="left"/>
      <protection/>
    </xf>
    <xf numFmtId="0" fontId="14" fillId="0" borderId="38" xfId="0" applyNumberFormat="1" applyFont="1" applyFill="1" applyBorder="1" applyAlignment="1" applyProtection="1">
      <alignment horizontal="left"/>
      <protection/>
    </xf>
    <xf numFmtId="0" fontId="14" fillId="23" borderId="107" xfId="0" applyFont="1" applyFill="1" applyBorder="1" applyAlignment="1" applyProtection="1">
      <alignment horizontal="center"/>
      <protection locked="0"/>
    </xf>
    <xf numFmtId="0" fontId="17" fillId="0" borderId="101" xfId="0" applyFont="1" applyBorder="1" applyAlignment="1">
      <alignment horizontal="center"/>
    </xf>
    <xf numFmtId="0" fontId="17" fillId="0" borderId="109" xfId="0" applyFont="1" applyBorder="1" applyAlignment="1">
      <alignment horizontal="center"/>
    </xf>
    <xf numFmtId="0" fontId="14" fillId="23" borderId="32" xfId="0" applyFont="1" applyFill="1" applyBorder="1" applyAlignment="1" applyProtection="1">
      <alignment horizontal="center" wrapText="1"/>
      <protection locked="0"/>
    </xf>
    <xf numFmtId="0" fontId="14" fillId="23" borderId="33" xfId="0" applyFont="1" applyFill="1" applyBorder="1" applyAlignment="1" applyProtection="1">
      <alignment horizontal="center" wrapText="1"/>
      <protection locked="0"/>
    </xf>
    <xf numFmtId="0" fontId="14" fillId="23" borderId="46" xfId="0" applyFont="1" applyFill="1" applyBorder="1" applyAlignment="1" applyProtection="1">
      <alignment horizontal="center" wrapText="1"/>
      <protection locked="0"/>
    </xf>
    <xf numFmtId="0" fontId="14" fillId="23" borderId="12" xfId="0" applyFont="1" applyFill="1" applyBorder="1" applyAlignment="1" applyProtection="1">
      <alignment horizontal="center" wrapText="1"/>
      <protection locked="0"/>
    </xf>
    <xf numFmtId="0" fontId="14" fillId="23" borderId="31" xfId="0" applyFont="1" applyFill="1" applyBorder="1" applyAlignment="1" applyProtection="1">
      <alignment horizontal="center" wrapText="1"/>
      <protection locked="0"/>
    </xf>
    <xf numFmtId="0" fontId="14" fillId="23" borderId="48" xfId="0" applyFont="1" applyFill="1" applyBorder="1" applyAlignment="1" applyProtection="1">
      <alignment horizontal="center" wrapText="1"/>
      <protection locked="0"/>
    </xf>
    <xf numFmtId="0" fontId="3" fillId="20" borderId="67" xfId="0" applyFont="1" applyFill="1" applyBorder="1" applyAlignment="1">
      <alignment horizontal="center"/>
    </xf>
    <xf numFmtId="0" fontId="3" fillId="20" borderId="57" xfId="0" applyFont="1" applyFill="1" applyBorder="1" applyAlignment="1">
      <alignment horizontal="center"/>
    </xf>
    <xf numFmtId="0" fontId="3" fillId="20" borderId="58" xfId="0" applyFont="1" applyFill="1" applyBorder="1" applyAlignment="1">
      <alignment horizontal="center"/>
    </xf>
    <xf numFmtId="0" fontId="17" fillId="0" borderId="12" xfId="0" applyFont="1" applyBorder="1" applyAlignment="1">
      <alignment horizontal="center"/>
    </xf>
    <xf numFmtId="0" fontId="17" fillId="0" borderId="31" xfId="0" applyFont="1" applyBorder="1" applyAlignment="1">
      <alignment horizontal="center"/>
    </xf>
    <xf numFmtId="0" fontId="17" fillId="0" borderId="43" xfId="0" applyFont="1" applyBorder="1" applyAlignment="1">
      <alignment horizontal="center"/>
    </xf>
    <xf numFmtId="0" fontId="17" fillId="23" borderId="50" xfId="0" applyFont="1" applyFill="1" applyBorder="1" applyAlignment="1" applyProtection="1">
      <alignment horizontal="left" wrapText="1"/>
      <protection/>
    </xf>
    <xf numFmtId="0" fontId="17" fillId="23" borderId="0" xfId="0" applyFont="1" applyFill="1" applyBorder="1" applyAlignment="1" applyProtection="1">
      <alignment horizontal="left" wrapText="1"/>
      <protection/>
    </xf>
    <xf numFmtId="0" fontId="17" fillId="23" borderId="0" xfId="0" applyFont="1" applyFill="1" applyBorder="1" applyAlignment="1" applyProtection="1">
      <alignment horizontal="center"/>
      <protection/>
    </xf>
    <xf numFmtId="0" fontId="14" fillId="23" borderId="66" xfId="0" applyFont="1" applyFill="1" applyBorder="1" applyAlignment="1" applyProtection="1">
      <alignment horizontal="center"/>
      <protection locked="0"/>
    </xf>
    <xf numFmtId="0" fontId="14" fillId="23" borderId="18" xfId="0" applyFont="1" applyFill="1" applyBorder="1" applyAlignment="1" applyProtection="1">
      <alignment horizontal="center"/>
      <protection locked="0"/>
    </xf>
    <xf numFmtId="0" fontId="17" fillId="0" borderId="11" xfId="0" applyFont="1" applyBorder="1" applyAlignment="1">
      <alignment horizontal="center"/>
    </xf>
    <xf numFmtId="0" fontId="17" fillId="0" borderId="89" xfId="0" applyFont="1" applyBorder="1" applyAlignment="1">
      <alignment horizontal="center"/>
    </xf>
    <xf numFmtId="0" fontId="0" fillId="0" borderId="0" xfId="0" applyBorder="1" applyAlignment="1">
      <alignment horizontal="left" vertical="top" wrapText="1"/>
    </xf>
    <xf numFmtId="0" fontId="14" fillId="23" borderId="36" xfId="0" applyFont="1" applyFill="1" applyBorder="1" applyAlignment="1" applyProtection="1">
      <alignment horizontal="left"/>
      <protection/>
    </xf>
    <xf numFmtId="0" fontId="14" fillId="23" borderId="37" xfId="0" applyFont="1" applyFill="1" applyBorder="1" applyAlignment="1" applyProtection="1">
      <alignment horizontal="left"/>
      <protection/>
    </xf>
    <xf numFmtId="0" fontId="14" fillId="23" borderId="38" xfId="0" applyFont="1" applyFill="1" applyBorder="1" applyAlignment="1" applyProtection="1">
      <alignment horizontal="left"/>
      <protection/>
    </xf>
    <xf numFmtId="0" fontId="20" fillId="23" borderId="57" xfId="0" applyFont="1" applyFill="1" applyBorder="1" applyAlignment="1" applyProtection="1">
      <alignment horizontal="center" vertical="center"/>
      <protection locked="0"/>
    </xf>
    <xf numFmtId="0" fontId="20" fillId="23" borderId="11" xfId="0" applyFont="1" applyFill="1" applyBorder="1" applyAlignment="1" applyProtection="1">
      <alignment horizontal="center" vertical="center"/>
      <protection locked="0"/>
    </xf>
    <xf numFmtId="0" fontId="17" fillId="0" borderId="47" xfId="0" applyFont="1" applyFill="1" applyBorder="1" applyAlignment="1">
      <alignment horizontal="right"/>
    </xf>
    <xf numFmtId="0" fontId="17" fillId="0" borderId="43" xfId="0" applyFont="1" applyFill="1" applyBorder="1" applyAlignment="1">
      <alignment horizontal="right"/>
    </xf>
    <xf numFmtId="0" fontId="17" fillId="0" borderId="88" xfId="0" applyFont="1" applyBorder="1" applyAlignment="1">
      <alignment horizontal="center"/>
    </xf>
    <xf numFmtId="0" fontId="20" fillId="0" borderId="103" xfId="0" applyFont="1" applyBorder="1" applyAlignment="1">
      <alignment horizontal="center" vertical="center" textRotation="90"/>
    </xf>
    <xf numFmtId="0" fontId="20" fillId="0" borderId="63" xfId="0" applyFont="1" applyBorder="1" applyAlignment="1">
      <alignment horizontal="center" vertical="center" textRotation="90"/>
    </xf>
    <xf numFmtId="43" fontId="14" fillId="0" borderId="12" xfId="42" applyFont="1" applyBorder="1" applyAlignment="1">
      <alignment horizontal="center"/>
    </xf>
    <xf numFmtId="43" fontId="14" fillId="0" borderId="43" xfId="42" applyFont="1" applyBorder="1" applyAlignment="1">
      <alignment horizontal="center"/>
    </xf>
    <xf numFmtId="0" fontId="20" fillId="20" borderId="71" xfId="0" applyFont="1" applyFill="1" applyBorder="1" applyAlignment="1">
      <alignment horizontal="left" vertical="center"/>
    </xf>
    <xf numFmtId="0" fontId="20" fillId="20" borderId="39" xfId="0" applyFont="1" applyFill="1" applyBorder="1" applyAlignment="1">
      <alignment horizontal="left" vertical="center"/>
    </xf>
    <xf numFmtId="0" fontId="20" fillId="20" borderId="72" xfId="0" applyFont="1" applyFill="1" applyBorder="1" applyAlignment="1">
      <alignment horizontal="left" vertical="center"/>
    </xf>
    <xf numFmtId="43" fontId="3" fillId="0" borderId="101" xfId="42" applyFont="1" applyBorder="1" applyAlignment="1">
      <alignment horizontal="center"/>
    </xf>
    <xf numFmtId="43" fontId="3" fillId="0" borderId="109" xfId="42" applyFont="1" applyBorder="1" applyAlignment="1">
      <alignment horizontal="center"/>
    </xf>
    <xf numFmtId="0" fontId="17" fillId="0" borderId="62" xfId="0" applyFont="1" applyBorder="1" applyAlignment="1">
      <alignment horizontal="center" wrapText="1"/>
    </xf>
    <xf numFmtId="0" fontId="17" fillId="0" borderId="10" xfId="0" applyFont="1" applyBorder="1" applyAlignment="1">
      <alignment horizontal="center" wrapText="1"/>
    </xf>
    <xf numFmtId="0" fontId="17" fillId="0" borderId="110" xfId="0" applyFont="1" applyBorder="1" applyAlignment="1">
      <alignment horizontal="center" wrapText="1"/>
    </xf>
    <xf numFmtId="0" fontId="17" fillId="0" borderId="75" xfId="0" applyFont="1" applyBorder="1" applyAlignment="1">
      <alignment horizontal="center" wrapText="1"/>
    </xf>
    <xf numFmtId="43" fontId="20" fillId="0" borderId="86" xfId="0" applyNumberFormat="1" applyFont="1" applyBorder="1" applyAlignment="1">
      <alignment horizontal="center" vertical="center"/>
    </xf>
    <xf numFmtId="43" fontId="20" fillId="0" borderId="72" xfId="0" applyNumberFormat="1" applyFont="1" applyBorder="1" applyAlignment="1">
      <alignment horizontal="center" vertical="center"/>
    </xf>
    <xf numFmtId="0" fontId="20" fillId="20" borderId="62" xfId="0" applyFont="1" applyFill="1" applyBorder="1" applyAlignment="1">
      <alignment horizontal="center"/>
    </xf>
    <xf numFmtId="0" fontId="20" fillId="20" borderId="10" xfId="0" applyFont="1" applyFill="1" applyBorder="1" applyAlignment="1">
      <alignment horizontal="center"/>
    </xf>
    <xf numFmtId="0" fontId="20" fillId="20" borderId="52" xfId="0" applyFont="1" applyFill="1" applyBorder="1" applyAlignment="1">
      <alignment horizontal="center"/>
    </xf>
    <xf numFmtId="2" fontId="2" fillId="0" borderId="86" xfId="0" applyNumberFormat="1" applyFont="1" applyBorder="1" applyAlignment="1">
      <alignment horizontal="center" vertical="center"/>
    </xf>
    <xf numFmtId="2" fontId="2" fillId="0" borderId="72" xfId="0" applyNumberFormat="1" applyFont="1" applyBorder="1" applyAlignment="1">
      <alignment horizontal="center" vertical="center"/>
    </xf>
    <xf numFmtId="0" fontId="17" fillId="23" borderId="0" xfId="0" applyFont="1" applyFill="1" applyBorder="1" applyAlignment="1" applyProtection="1">
      <alignment horizontal="left"/>
      <protection/>
    </xf>
    <xf numFmtId="0" fontId="17" fillId="23" borderId="51" xfId="0" applyFont="1" applyFill="1" applyBorder="1" applyAlignment="1" applyProtection="1">
      <alignment horizontal="left"/>
      <protection/>
    </xf>
    <xf numFmtId="43" fontId="14" fillId="0" borderId="87" xfId="42" applyFont="1" applyBorder="1" applyAlignment="1">
      <alignment horizontal="center"/>
    </xf>
    <xf numFmtId="43" fontId="14" fillId="0" borderId="74" xfId="42" applyFont="1" applyBorder="1" applyAlignment="1">
      <alignment horizontal="center"/>
    </xf>
    <xf numFmtId="43" fontId="14" fillId="0" borderId="12" xfId="42" applyFont="1" applyFill="1" applyBorder="1" applyAlignment="1">
      <alignment horizontal="center"/>
    </xf>
    <xf numFmtId="43" fontId="14" fillId="0" borderId="43" xfId="42" applyFont="1" applyFill="1" applyBorder="1" applyAlignment="1">
      <alignment horizontal="center"/>
    </xf>
    <xf numFmtId="43" fontId="17" fillId="0" borderId="12" xfId="42" applyFont="1" applyBorder="1" applyAlignment="1">
      <alignment horizontal="center"/>
    </xf>
    <xf numFmtId="43" fontId="17" fillId="0" borderId="31" xfId="42" applyFont="1" applyBorder="1" applyAlignment="1">
      <alignment horizontal="center"/>
    </xf>
    <xf numFmtId="43" fontId="17" fillId="0" borderId="87" xfId="42" applyFont="1" applyBorder="1" applyAlignment="1">
      <alignment horizontal="center"/>
    </xf>
    <xf numFmtId="43" fontId="17" fillId="0" borderId="74" xfId="42" applyFont="1" applyBorder="1" applyAlignment="1">
      <alignment horizontal="center"/>
    </xf>
    <xf numFmtId="43" fontId="17" fillId="0" borderId="86" xfId="42" applyFont="1" applyBorder="1" applyAlignment="1">
      <alignment horizontal="center"/>
    </xf>
    <xf numFmtId="43" fontId="17" fillId="0" borderId="72" xfId="42" applyFont="1" applyBorder="1" applyAlignment="1">
      <alignment horizontal="center"/>
    </xf>
    <xf numFmtId="0" fontId="17" fillId="0" borderId="33" xfId="0" applyFont="1" applyBorder="1" applyAlignment="1">
      <alignment horizontal="center"/>
    </xf>
    <xf numFmtId="0" fontId="1" fillId="0" borderId="0" xfId="0" applyFont="1" applyBorder="1" applyAlignment="1">
      <alignment vertical="top" wrapText="1"/>
    </xf>
    <xf numFmtId="0" fontId="1" fillId="0" borderId="51" xfId="0" applyFont="1" applyBorder="1" applyAlignment="1">
      <alignment vertical="top" wrapText="1"/>
    </xf>
    <xf numFmtId="43" fontId="17" fillId="0" borderId="43" xfId="42" applyFont="1" applyBorder="1" applyAlignment="1">
      <alignment horizontal="center"/>
    </xf>
    <xf numFmtId="0" fontId="17" fillId="0" borderId="75" xfId="0" applyFont="1" applyBorder="1" applyAlignment="1">
      <alignment horizontal="center" vertical="center" wrapText="1"/>
    </xf>
    <xf numFmtId="0" fontId="0" fillId="0" borderId="110" xfId="0" applyBorder="1" applyAlignment="1">
      <alignment vertical="center"/>
    </xf>
    <xf numFmtId="43" fontId="17" fillId="0" borderId="36" xfId="42" applyFont="1" applyBorder="1" applyAlignment="1">
      <alignment horizontal="center"/>
    </xf>
    <xf numFmtId="43" fontId="17" fillId="0" borderId="38" xfId="42" applyFont="1" applyBorder="1" applyAlignment="1">
      <alignment horizontal="center"/>
    </xf>
    <xf numFmtId="49" fontId="14" fillId="0" borderId="36" xfId="0" applyNumberFormat="1" applyFont="1" applyFill="1" applyBorder="1" applyAlignment="1" applyProtection="1">
      <alignment horizontal="left"/>
      <protection/>
    </xf>
    <xf numFmtId="0" fontId="14" fillId="0" borderId="40" xfId="0" applyFont="1" applyBorder="1" applyAlignment="1">
      <alignment horizontal="center"/>
    </xf>
    <xf numFmtId="0" fontId="14" fillId="0" borderId="74" xfId="0" applyFont="1" applyBorder="1" applyAlignment="1">
      <alignment horizontal="center"/>
    </xf>
    <xf numFmtId="0" fontId="0" fillId="0" borderId="31" xfId="0" applyBorder="1" applyAlignment="1">
      <alignment/>
    </xf>
    <xf numFmtId="0" fontId="6" fillId="0" borderId="57" xfId="0" applyFont="1" applyBorder="1" applyAlignment="1">
      <alignment horizontal="left" vertical="top" wrapText="1"/>
    </xf>
    <xf numFmtId="0" fontId="6" fillId="0" borderId="58" xfId="0" applyFont="1" applyBorder="1" applyAlignment="1">
      <alignment horizontal="left" vertical="top" wrapText="1"/>
    </xf>
    <xf numFmtId="0" fontId="6" fillId="0" borderId="0" xfId="0" applyFont="1" applyBorder="1" applyAlignment="1">
      <alignment horizontal="left" vertical="top" wrapText="1"/>
    </xf>
    <xf numFmtId="0" fontId="6" fillId="0" borderId="51" xfId="0" applyFont="1" applyBorder="1" applyAlignment="1">
      <alignment horizontal="left" vertical="top" wrapText="1"/>
    </xf>
    <xf numFmtId="0" fontId="6" fillId="0" borderId="0" xfId="0" applyFont="1" applyAlignment="1">
      <alignment horizontal="left" vertical="top" wrapText="1"/>
    </xf>
    <xf numFmtId="0" fontId="1" fillId="0" borderId="0" xfId="0" applyFont="1" applyBorder="1" applyAlignment="1">
      <alignment horizontal="left" vertical="top"/>
    </xf>
    <xf numFmtId="0" fontId="0" fillId="0" borderId="0" xfId="0" applyAlignment="1">
      <alignment/>
    </xf>
    <xf numFmtId="49" fontId="14" fillId="0" borderId="12" xfId="0" applyNumberFormat="1" applyFont="1" applyBorder="1" applyAlignment="1" applyProtection="1">
      <alignment/>
      <protection/>
    </xf>
    <xf numFmtId="0" fontId="14" fillId="0" borderId="31" xfId="0" applyNumberFormat="1" applyFont="1" applyBorder="1" applyAlignment="1" applyProtection="1">
      <alignment/>
      <protection/>
    </xf>
    <xf numFmtId="0" fontId="14" fillId="0" borderId="87" xfId="0" applyFont="1" applyFill="1" applyBorder="1" applyAlignment="1">
      <alignment horizontal="center"/>
    </xf>
    <xf numFmtId="0" fontId="14" fillId="0" borderId="108" xfId="0" applyFont="1" applyFill="1" applyBorder="1" applyAlignment="1">
      <alignment horizontal="center"/>
    </xf>
    <xf numFmtId="43" fontId="14" fillId="0" borderId="36" xfId="42" applyFont="1" applyFill="1" applyBorder="1" applyAlignment="1">
      <alignment horizontal="center"/>
    </xf>
    <xf numFmtId="43" fontId="14" fillId="0" borderId="38" xfId="42" applyFont="1" applyFill="1" applyBorder="1" applyAlignment="1">
      <alignment horizontal="center"/>
    </xf>
    <xf numFmtId="0" fontId="1" fillId="0" borderId="33" xfId="0" applyFont="1" applyBorder="1" applyAlignment="1">
      <alignment horizontal="center"/>
    </xf>
    <xf numFmtId="2" fontId="14" fillId="0" borderId="12" xfId="42" applyNumberFormat="1" applyFont="1" applyBorder="1" applyAlignment="1">
      <alignment horizontal="center"/>
    </xf>
    <xf numFmtId="2" fontId="14" fillId="0" borderId="43" xfId="42" applyNumberFormat="1" applyFont="1" applyBorder="1" applyAlignment="1">
      <alignment horizontal="center"/>
    </xf>
    <xf numFmtId="2" fontId="14" fillId="0" borderId="32" xfId="42" applyNumberFormat="1" applyFont="1" applyBorder="1" applyAlignment="1">
      <alignment horizontal="center"/>
    </xf>
    <xf numFmtId="2" fontId="14" fillId="0" borderId="34" xfId="42" applyNumberFormat="1" applyFont="1" applyBorder="1" applyAlignment="1">
      <alignment horizontal="center"/>
    </xf>
    <xf numFmtId="43" fontId="17" fillId="0" borderId="101" xfId="42" applyNumberFormat="1" applyFont="1" applyBorder="1" applyAlignment="1">
      <alignment horizontal="center"/>
    </xf>
    <xf numFmtId="2" fontId="17" fillId="0" borderId="109" xfId="42" applyNumberFormat="1" applyFont="1" applyBorder="1" applyAlignment="1">
      <alignment horizontal="center"/>
    </xf>
    <xf numFmtId="43" fontId="14" fillId="0" borderId="32" xfId="42" applyFont="1" applyBorder="1" applyAlignment="1">
      <alignment horizontal="center"/>
    </xf>
    <xf numFmtId="43" fontId="14" fillId="0" borderId="34" xfId="42" applyFont="1" applyBorder="1" applyAlignment="1">
      <alignment horizontal="center"/>
    </xf>
    <xf numFmtId="0" fontId="8" fillId="4" borderId="62" xfId="0" applyFont="1" applyFill="1" applyBorder="1" applyAlignment="1">
      <alignment horizontal="center"/>
    </xf>
    <xf numFmtId="0" fontId="8" fillId="4" borderId="10" xfId="0" applyFont="1" applyFill="1" applyBorder="1" applyAlignment="1">
      <alignment horizontal="center"/>
    </xf>
    <xf numFmtId="0" fontId="8" fillId="4" borderId="52" xfId="0" applyFont="1" applyFill="1" applyBorder="1" applyAlignment="1">
      <alignment horizontal="center"/>
    </xf>
    <xf numFmtId="43" fontId="5" fillId="0" borderId="0" xfId="42" applyFont="1" applyBorder="1" applyAlignment="1">
      <alignment horizontal="center"/>
    </xf>
    <xf numFmtId="0" fontId="20" fillId="0" borderId="0" xfId="0" applyFont="1" applyFill="1" applyBorder="1" applyAlignment="1" applyProtection="1">
      <alignment horizontal="center"/>
      <protection/>
    </xf>
    <xf numFmtId="0" fontId="8" fillId="4" borderId="102" xfId="0" applyFont="1" applyFill="1" applyBorder="1" applyAlignment="1">
      <alignment horizontal="center"/>
    </xf>
    <xf numFmtId="0" fontId="8" fillId="4" borderId="63" xfId="0" applyFont="1" applyFill="1" applyBorder="1" applyAlignment="1">
      <alignment horizontal="center"/>
    </xf>
    <xf numFmtId="43" fontId="8" fillId="4" borderId="67" xfId="42" applyFont="1" applyFill="1" applyBorder="1" applyAlignment="1" applyProtection="1">
      <alignment horizontal="center" vertical="center"/>
      <protection/>
    </xf>
    <xf numFmtId="43" fontId="8" fillId="4" borderId="57" xfId="42" applyFont="1" applyFill="1" applyBorder="1" applyAlignment="1" applyProtection="1">
      <alignment horizontal="center" vertical="center"/>
      <protection/>
    </xf>
    <xf numFmtId="43" fontId="8" fillId="4" borderId="58" xfId="42" applyFont="1" applyFill="1" applyBorder="1" applyAlignment="1" applyProtection="1">
      <alignment horizontal="center" vertical="center"/>
      <protection/>
    </xf>
    <xf numFmtId="43" fontId="8" fillId="4" borderId="88" xfId="42" applyFont="1" applyFill="1" applyBorder="1" applyAlignment="1" applyProtection="1">
      <alignment horizontal="center" vertical="center"/>
      <protection/>
    </xf>
    <xf numFmtId="43" fontId="8" fillId="4" borderId="11" xfId="42" applyFont="1" applyFill="1" applyBorder="1" applyAlignment="1" applyProtection="1">
      <alignment horizontal="center" vertical="center"/>
      <protection/>
    </xf>
    <xf numFmtId="43" fontId="8" fillId="4" borderId="89" xfId="42" applyFont="1" applyFill="1" applyBorder="1" applyAlignment="1" applyProtection="1">
      <alignment horizontal="center" vertical="center"/>
      <protection/>
    </xf>
    <xf numFmtId="0" fontId="3" fillId="4" borderId="62" xfId="0" applyFont="1" applyFill="1" applyBorder="1" applyAlignment="1" applyProtection="1">
      <alignment horizontal="center"/>
      <protection/>
    </xf>
    <xf numFmtId="0" fontId="3" fillId="4" borderId="10" xfId="0" applyFont="1" applyFill="1" applyBorder="1" applyAlignment="1" applyProtection="1">
      <alignment horizontal="center"/>
      <protection/>
    </xf>
    <xf numFmtId="0" fontId="3" fillId="4" borderId="52" xfId="0" applyFont="1" applyFill="1" applyBorder="1" applyAlignment="1" applyProtection="1">
      <alignment horizontal="center"/>
      <protection/>
    </xf>
    <xf numFmtId="0" fontId="3" fillId="4" borderId="62" xfId="0" applyFont="1" applyFill="1" applyBorder="1" applyAlignment="1" applyProtection="1">
      <alignment horizontal="center"/>
      <protection locked="0"/>
    </xf>
    <xf numFmtId="0" fontId="3" fillId="4" borderId="52" xfId="0" applyFont="1" applyFill="1" applyBorder="1" applyAlignment="1" applyProtection="1">
      <alignment horizontal="center"/>
      <protection locked="0"/>
    </xf>
    <xf numFmtId="0" fontId="8" fillId="4" borderId="102" xfId="0" applyFont="1" applyFill="1" applyBorder="1" applyAlignment="1" applyProtection="1">
      <alignment horizontal="center" vertical="center"/>
      <protection/>
    </xf>
    <xf numFmtId="0" fontId="0" fillId="4" borderId="63" xfId="0" applyFill="1" applyBorder="1" applyAlignment="1">
      <alignment horizontal="center" vertical="center"/>
    </xf>
    <xf numFmtId="0" fontId="0" fillId="4" borderId="52" xfId="0"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7" borderId="62" xfId="0" applyFill="1" applyBorder="1" applyAlignment="1" applyProtection="1">
      <alignment horizontal="center"/>
      <protection locked="0"/>
    </xf>
    <xf numFmtId="0" fontId="0" fillId="7" borderId="52" xfId="0" applyFill="1" applyBorder="1" applyAlignment="1" applyProtection="1">
      <alignment horizontal="center"/>
      <protection locked="0"/>
    </xf>
    <xf numFmtId="0" fontId="25" fillId="0" borderId="77"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125" zoomScaleNormal="125" zoomScalePageLayoutView="0" workbookViewId="0" topLeftCell="A7">
      <selection activeCell="B8" sqref="B8:C8"/>
    </sheetView>
  </sheetViews>
  <sheetFormatPr defaultColWidth="9.140625" defaultRowHeight="12.75"/>
  <cols>
    <col min="1" max="1" width="14.421875" style="435" customWidth="1"/>
    <col min="2" max="2" width="14.28125" style="435" customWidth="1"/>
    <col min="3" max="3" width="13.7109375" style="435" customWidth="1"/>
    <col min="4" max="4" width="12.421875" style="435" customWidth="1"/>
    <col min="5" max="5" width="13.57421875" style="435" customWidth="1"/>
    <col min="6" max="6" width="15.28125" style="435" customWidth="1"/>
    <col min="7" max="7" width="3.140625" style="435" customWidth="1"/>
    <col min="8" max="8" width="9.140625" style="435" customWidth="1"/>
    <col min="9" max="9" width="2.8515625" style="435" customWidth="1"/>
    <col min="10" max="10" width="12.57421875" style="435" customWidth="1"/>
    <col min="11" max="11" width="12.140625" style="435" customWidth="1"/>
    <col min="12" max="12" width="4.421875" style="435" customWidth="1"/>
    <col min="13" max="17" width="10.7109375" style="435" customWidth="1"/>
    <col min="18" max="16384" width="9.140625" style="435" customWidth="1"/>
  </cols>
  <sheetData>
    <row r="1" spans="1:17" s="434" customFormat="1" ht="18">
      <c r="A1" s="671" t="str">
        <f>'Court Use'!D4</f>
        <v>DISTRICT OF</v>
      </c>
      <c r="B1" s="671"/>
      <c r="C1" s="671"/>
      <c r="D1" s="671"/>
      <c r="E1" s="671"/>
      <c r="F1" s="671"/>
      <c r="G1" s="432"/>
      <c r="H1" s="432"/>
      <c r="I1" s="432"/>
      <c r="J1" s="432"/>
      <c r="K1" s="432"/>
      <c r="L1" s="433"/>
      <c r="M1" s="433"/>
      <c r="N1" s="433"/>
      <c r="O1" s="433"/>
      <c r="P1" s="433"/>
      <c r="Q1" s="433"/>
    </row>
    <row r="2" spans="1:17" s="434" customFormat="1" ht="18" customHeight="1">
      <c r="A2" s="672" t="s">
        <v>383</v>
      </c>
      <c r="B2" s="672"/>
      <c r="C2" s="672"/>
      <c r="D2" s="672"/>
      <c r="E2" s="672"/>
      <c r="F2" s="672"/>
      <c r="G2" s="433"/>
      <c r="H2" s="433"/>
      <c r="I2" s="433"/>
      <c r="J2" s="433"/>
      <c r="K2" s="433"/>
      <c r="L2" s="433"/>
      <c r="M2" s="433"/>
      <c r="N2" s="433"/>
      <c r="O2" s="433"/>
      <c r="P2" s="433"/>
      <c r="Q2" s="433"/>
    </row>
    <row r="3" spans="1:17" s="434" customFormat="1" ht="18">
      <c r="A3" s="672" t="s">
        <v>195</v>
      </c>
      <c r="B3" s="672"/>
      <c r="C3" s="672"/>
      <c r="D3" s="672"/>
      <c r="E3" s="672"/>
      <c r="F3" s="672"/>
      <c r="G3" s="433"/>
      <c r="H3" s="433"/>
      <c r="I3" s="433"/>
      <c r="J3" s="433"/>
      <c r="K3" s="433"/>
      <c r="L3" s="433"/>
      <c r="M3" s="433"/>
      <c r="N3" s="433"/>
      <c r="O3" s="433"/>
      <c r="P3" s="433"/>
      <c r="Q3" s="433"/>
    </row>
    <row r="4" spans="1:17" s="434" customFormat="1" ht="11.25" customHeight="1">
      <c r="A4" s="672"/>
      <c r="B4" s="672"/>
      <c r="C4" s="672"/>
      <c r="D4" s="672"/>
      <c r="E4" s="672"/>
      <c r="F4" s="672"/>
      <c r="G4" s="433"/>
      <c r="H4" s="433"/>
      <c r="I4" s="433"/>
      <c r="J4" s="433"/>
      <c r="K4" s="433"/>
      <c r="L4" s="433"/>
      <c r="M4" s="433"/>
      <c r="N4" s="433"/>
      <c r="O4" s="433"/>
      <c r="P4" s="433"/>
      <c r="Q4" s="433"/>
    </row>
    <row r="5" ht="10.5" customHeight="1"/>
    <row r="6" s="437" customFormat="1" ht="15.75">
      <c r="A6" s="436" t="s">
        <v>30</v>
      </c>
    </row>
    <row r="7" spans="1:17" ht="15.75" customHeight="1" thickBot="1">
      <c r="A7" s="438"/>
      <c r="L7" s="437"/>
      <c r="M7" s="437"/>
      <c r="N7" s="437"/>
      <c r="O7" s="437"/>
      <c r="P7" s="437"/>
      <c r="Q7" s="437"/>
    </row>
    <row r="8" spans="1:17" s="445" customFormat="1" ht="12.75" customHeight="1" thickBot="1">
      <c r="A8" s="439" t="s">
        <v>192</v>
      </c>
      <c r="B8" s="666"/>
      <c r="C8" s="667"/>
      <c r="D8" s="440" t="s">
        <v>149</v>
      </c>
      <c r="E8" s="666"/>
      <c r="F8" s="667"/>
      <c r="G8" s="441"/>
      <c r="H8" s="442"/>
      <c r="I8" s="443"/>
      <c r="J8" s="673"/>
      <c r="K8" s="673"/>
      <c r="L8" s="444"/>
      <c r="M8" s="444"/>
      <c r="N8" s="444"/>
      <c r="O8" s="444"/>
      <c r="P8" s="437"/>
      <c r="Q8" s="437"/>
    </row>
    <row r="9" spans="1:17" s="445" customFormat="1" ht="7.5" customHeight="1" thickBot="1">
      <c r="A9" s="446"/>
      <c r="B9" s="447"/>
      <c r="D9" s="448"/>
      <c r="E9" s="435"/>
      <c r="F9" s="435"/>
      <c r="G9" s="443"/>
      <c r="H9" s="443"/>
      <c r="I9" s="443"/>
      <c r="J9" s="443"/>
      <c r="K9" s="442"/>
      <c r="L9" s="444"/>
      <c r="M9" s="444"/>
      <c r="N9" s="444"/>
      <c r="O9" s="444"/>
      <c r="P9" s="437"/>
      <c r="Q9" s="437"/>
    </row>
    <row r="10" spans="1:17" s="445" customFormat="1" ht="12" customHeight="1" thickBot="1">
      <c r="A10" s="439" t="s">
        <v>194</v>
      </c>
      <c r="B10" s="666"/>
      <c r="C10" s="667"/>
      <c r="D10" s="448"/>
      <c r="E10" s="435"/>
      <c r="F10" s="435"/>
      <c r="G10" s="443"/>
      <c r="H10" s="443"/>
      <c r="I10" s="443"/>
      <c r="J10" s="443"/>
      <c r="K10" s="442"/>
      <c r="L10" s="444"/>
      <c r="M10" s="444"/>
      <c r="N10" s="444"/>
      <c r="O10" s="444"/>
      <c r="P10" s="437"/>
      <c r="Q10" s="437"/>
    </row>
    <row r="11" spans="1:17" s="445" customFormat="1" ht="19.5" customHeight="1" thickBot="1">
      <c r="A11" s="435"/>
      <c r="C11" s="443"/>
      <c r="E11" s="435"/>
      <c r="F11" s="435"/>
      <c r="G11" s="443"/>
      <c r="H11" s="443"/>
      <c r="I11" s="443"/>
      <c r="J11" s="443"/>
      <c r="K11" s="442"/>
      <c r="L11" s="444"/>
      <c r="M11" s="444"/>
      <c r="N11" s="444"/>
      <c r="O11" s="444"/>
      <c r="P11" s="437"/>
      <c r="Q11" s="437"/>
    </row>
    <row r="12" spans="1:17" s="449" customFormat="1" ht="13.5" customHeight="1" thickBot="1">
      <c r="A12" s="438"/>
      <c r="B12" s="668" t="s">
        <v>105</v>
      </c>
      <c r="C12" s="669"/>
      <c r="E12" s="668" t="s">
        <v>280</v>
      </c>
      <c r="F12" s="669"/>
      <c r="G12" s="450"/>
      <c r="H12" s="450"/>
      <c r="I12" s="451"/>
      <c r="J12" s="450"/>
      <c r="K12" s="450"/>
      <c r="L12" s="444"/>
      <c r="M12" s="444"/>
      <c r="N12" s="444"/>
      <c r="O12" s="444"/>
      <c r="P12" s="437"/>
      <c r="Q12" s="437"/>
    </row>
    <row r="13" spans="1:17" s="445" customFormat="1" ht="12.75" customHeight="1" thickBot="1">
      <c r="A13" s="439" t="s">
        <v>186</v>
      </c>
      <c r="B13" s="664"/>
      <c r="C13" s="665"/>
      <c r="E13" s="664"/>
      <c r="F13" s="665"/>
      <c r="G13" s="452"/>
      <c r="H13" s="452"/>
      <c r="I13" s="453"/>
      <c r="J13" s="452"/>
      <c r="K13" s="452"/>
      <c r="L13" s="444"/>
      <c r="M13" s="444"/>
      <c r="N13" s="444"/>
      <c r="O13" s="444"/>
      <c r="P13" s="437"/>
      <c r="Q13" s="437"/>
    </row>
    <row r="14" spans="1:17" s="445" customFormat="1" ht="3.75" customHeight="1" thickBot="1">
      <c r="A14" s="454"/>
      <c r="B14" s="468"/>
      <c r="C14" s="469"/>
      <c r="E14" s="468"/>
      <c r="F14" s="469"/>
      <c r="G14" s="455"/>
      <c r="H14" s="456"/>
      <c r="I14" s="457"/>
      <c r="J14" s="455"/>
      <c r="K14" s="456"/>
      <c r="L14" s="444"/>
      <c r="M14" s="444"/>
      <c r="N14" s="444"/>
      <c r="O14" s="444"/>
      <c r="P14" s="437"/>
      <c r="Q14" s="437"/>
    </row>
    <row r="15" spans="1:17" s="445" customFormat="1" ht="12.75" customHeight="1" thickBot="1">
      <c r="A15" s="439" t="s">
        <v>187</v>
      </c>
      <c r="B15" s="664"/>
      <c r="C15" s="665"/>
      <c r="E15" s="664"/>
      <c r="F15" s="665"/>
      <c r="G15" s="452"/>
      <c r="H15" s="452"/>
      <c r="I15" s="453"/>
      <c r="J15" s="452"/>
      <c r="K15" s="452"/>
      <c r="L15" s="444"/>
      <c r="M15" s="444"/>
      <c r="N15" s="444"/>
      <c r="O15" s="444"/>
      <c r="P15" s="437"/>
      <c r="Q15" s="437"/>
    </row>
    <row r="16" spans="1:17" s="445" customFormat="1" ht="3.75" customHeight="1" thickBot="1">
      <c r="A16" s="454"/>
      <c r="B16" s="470"/>
      <c r="C16" s="469"/>
      <c r="E16" s="470"/>
      <c r="F16" s="469"/>
      <c r="G16" s="456"/>
      <c r="H16" s="456"/>
      <c r="I16" s="457"/>
      <c r="J16" s="456"/>
      <c r="K16" s="456"/>
      <c r="L16" s="444"/>
      <c r="M16" s="444"/>
      <c r="N16" s="444"/>
      <c r="O16" s="444"/>
      <c r="P16" s="437"/>
      <c r="Q16" s="437"/>
    </row>
    <row r="17" spans="1:17" s="445" customFormat="1" ht="12.75" customHeight="1" thickBot="1">
      <c r="A17" s="454"/>
      <c r="B17" s="664"/>
      <c r="C17" s="665"/>
      <c r="E17" s="664"/>
      <c r="F17" s="665"/>
      <c r="G17" s="452"/>
      <c r="H17" s="452"/>
      <c r="I17" s="457"/>
      <c r="J17" s="452"/>
      <c r="K17" s="452"/>
      <c r="L17" s="444"/>
      <c r="M17" s="444"/>
      <c r="N17" s="444"/>
      <c r="O17" s="444"/>
      <c r="P17" s="437"/>
      <c r="Q17" s="437"/>
    </row>
    <row r="18" spans="1:17" s="445" customFormat="1" ht="3.75" customHeight="1" thickBot="1">
      <c r="A18" s="454"/>
      <c r="B18" s="470"/>
      <c r="C18" s="469"/>
      <c r="E18" s="470"/>
      <c r="F18" s="469"/>
      <c r="G18" s="456"/>
      <c r="H18" s="456"/>
      <c r="I18" s="457"/>
      <c r="J18" s="456"/>
      <c r="K18" s="456"/>
      <c r="L18" s="444"/>
      <c r="M18" s="444"/>
      <c r="N18" s="444"/>
      <c r="O18" s="444"/>
      <c r="P18" s="437"/>
      <c r="Q18" s="437"/>
    </row>
    <row r="19" spans="1:17" s="445" customFormat="1" ht="12.75" customHeight="1" thickBot="1">
      <c r="A19" s="439" t="s">
        <v>188</v>
      </c>
      <c r="B19" s="664"/>
      <c r="C19" s="665"/>
      <c r="E19" s="664"/>
      <c r="F19" s="665"/>
      <c r="G19" s="452"/>
      <c r="H19" s="452"/>
      <c r="I19" s="457"/>
      <c r="J19" s="452"/>
      <c r="K19" s="452"/>
      <c r="L19" s="444"/>
      <c r="M19" s="444"/>
      <c r="N19" s="444"/>
      <c r="O19" s="444"/>
      <c r="P19" s="437"/>
      <c r="Q19" s="437"/>
    </row>
    <row r="20" spans="1:17" ht="3.75" customHeight="1" thickBot="1">
      <c r="A20" s="454"/>
      <c r="B20" s="470"/>
      <c r="C20" s="469"/>
      <c r="E20" s="470"/>
      <c r="F20" s="469"/>
      <c r="G20" s="456"/>
      <c r="H20" s="456"/>
      <c r="I20" s="457"/>
      <c r="J20" s="456"/>
      <c r="K20" s="456"/>
      <c r="L20" s="444"/>
      <c r="M20" s="444"/>
      <c r="N20" s="444"/>
      <c r="O20" s="444"/>
      <c r="P20" s="437"/>
      <c r="Q20" s="437"/>
    </row>
    <row r="21" spans="1:17" ht="12.75" customHeight="1" thickBot="1">
      <c r="A21" s="439" t="s">
        <v>189</v>
      </c>
      <c r="B21" s="664"/>
      <c r="C21" s="665"/>
      <c r="E21" s="664"/>
      <c r="F21" s="665"/>
      <c r="G21" s="663"/>
      <c r="H21" s="663"/>
      <c r="I21" s="453"/>
      <c r="J21" s="663"/>
      <c r="K21" s="663"/>
      <c r="L21" s="444"/>
      <c r="M21" s="444"/>
      <c r="N21" s="444"/>
      <c r="O21" s="444"/>
      <c r="P21" s="437"/>
      <c r="Q21" s="437"/>
    </row>
    <row r="22" spans="1:17" ht="3.75" customHeight="1" thickBot="1">
      <c r="A22" s="454"/>
      <c r="B22" s="470"/>
      <c r="C22" s="469"/>
      <c r="E22" s="470"/>
      <c r="F22" s="469"/>
      <c r="G22" s="456"/>
      <c r="H22" s="456"/>
      <c r="I22" s="457"/>
      <c r="J22" s="456"/>
      <c r="K22" s="456"/>
      <c r="L22" s="444"/>
      <c r="M22" s="444"/>
      <c r="N22" s="444"/>
      <c r="O22" s="444"/>
      <c r="P22" s="437"/>
      <c r="Q22" s="437"/>
    </row>
    <row r="23" spans="1:17" ht="12.75" customHeight="1" thickBot="1">
      <c r="A23" s="439" t="s">
        <v>190</v>
      </c>
      <c r="B23" s="664"/>
      <c r="C23" s="665"/>
      <c r="E23" s="664"/>
      <c r="F23" s="665"/>
      <c r="G23" s="663"/>
      <c r="H23" s="663"/>
      <c r="I23" s="453"/>
      <c r="J23" s="663"/>
      <c r="K23" s="663"/>
      <c r="L23" s="444"/>
      <c r="M23" s="444"/>
      <c r="N23" s="444"/>
      <c r="O23" s="444"/>
      <c r="P23" s="437"/>
      <c r="Q23" s="437"/>
    </row>
    <row r="24" spans="1:17" ht="3.75" customHeight="1" thickBot="1">
      <c r="A24" s="458"/>
      <c r="B24" s="471"/>
      <c r="C24" s="472"/>
      <c r="E24" s="471"/>
      <c r="F24" s="472"/>
      <c r="G24" s="459"/>
      <c r="H24" s="459"/>
      <c r="I24" s="459"/>
      <c r="J24" s="459"/>
      <c r="K24" s="459"/>
      <c r="L24" s="444"/>
      <c r="M24" s="444"/>
      <c r="N24" s="444"/>
      <c r="O24" s="444"/>
      <c r="P24" s="437"/>
      <c r="Q24" s="437"/>
    </row>
    <row r="25" spans="1:17" ht="12.75" customHeight="1" thickBot="1">
      <c r="A25" s="460" t="s">
        <v>191</v>
      </c>
      <c r="B25" s="476"/>
      <c r="C25" s="472"/>
      <c r="E25" s="476"/>
      <c r="F25" s="472"/>
      <c r="G25" s="461"/>
      <c r="H25" s="459"/>
      <c r="I25" s="459"/>
      <c r="J25" s="461"/>
      <c r="K25" s="459"/>
      <c r="L25" s="444"/>
      <c r="M25" s="444"/>
      <c r="N25" s="444"/>
      <c r="O25" s="444"/>
      <c r="P25" s="437"/>
      <c r="Q25" s="437"/>
    </row>
    <row r="26" spans="2:17" ht="3.75" customHeight="1">
      <c r="B26" s="473"/>
      <c r="C26" s="472"/>
      <c r="E26" s="473"/>
      <c r="F26" s="472"/>
      <c r="G26" s="459"/>
      <c r="H26" s="459"/>
      <c r="I26" s="459"/>
      <c r="J26" s="459"/>
      <c r="K26" s="459"/>
      <c r="L26" s="444"/>
      <c r="M26" s="444"/>
      <c r="N26" s="444"/>
      <c r="O26" s="444"/>
      <c r="P26" s="437"/>
      <c r="Q26" s="437"/>
    </row>
    <row r="27" spans="1:17" ht="3" customHeight="1" thickBot="1">
      <c r="A27" s="460"/>
      <c r="B27" s="474"/>
      <c r="C27" s="475"/>
      <c r="E27" s="474"/>
      <c r="F27" s="475"/>
      <c r="G27" s="459"/>
      <c r="H27" s="459"/>
      <c r="I27" s="459"/>
      <c r="J27" s="459"/>
      <c r="K27" s="459"/>
      <c r="L27" s="444"/>
      <c r="M27" s="444"/>
      <c r="N27" s="444"/>
      <c r="O27" s="444"/>
      <c r="P27" s="437"/>
      <c r="Q27" s="437"/>
    </row>
    <row r="28" spans="7:17" ht="12.75" customHeight="1">
      <c r="G28" s="443"/>
      <c r="H28" s="443"/>
      <c r="I28" s="443"/>
      <c r="J28" s="443"/>
      <c r="K28" s="443"/>
      <c r="L28" s="444"/>
      <c r="M28" s="444"/>
      <c r="N28" s="444"/>
      <c r="O28" s="444"/>
      <c r="P28" s="437"/>
      <c r="Q28" s="437"/>
    </row>
    <row r="29" spans="1:17" ht="7.5" customHeight="1">
      <c r="A29" s="438"/>
      <c r="L29" s="437"/>
      <c r="M29" s="437"/>
      <c r="N29" s="437"/>
      <c r="O29" s="437"/>
      <c r="P29" s="437"/>
      <c r="Q29" s="437"/>
    </row>
    <row r="30" spans="12:17" ht="11.25" customHeight="1">
      <c r="L30" s="437"/>
      <c r="M30" s="437"/>
      <c r="N30" s="437"/>
      <c r="O30" s="437"/>
      <c r="P30" s="437"/>
      <c r="Q30" s="437"/>
    </row>
    <row r="31" spans="2:14" ht="14.25" customHeight="1">
      <c r="B31" s="670"/>
      <c r="C31" s="670"/>
      <c r="D31" s="462"/>
      <c r="E31" s="670"/>
      <c r="F31" s="670"/>
      <c r="G31" s="443"/>
      <c r="H31" s="443"/>
      <c r="I31" s="443"/>
      <c r="J31" s="443"/>
      <c r="K31" s="443"/>
      <c r="L31" s="443"/>
      <c r="M31" s="444"/>
      <c r="N31" s="437"/>
    </row>
    <row r="32" spans="1:14" ht="12.75" customHeight="1">
      <c r="A32" s="439"/>
      <c r="B32" s="663"/>
      <c r="C32" s="663"/>
      <c r="D32" s="463"/>
      <c r="E32" s="663"/>
      <c r="F32" s="663"/>
      <c r="G32" s="443"/>
      <c r="H32" s="443"/>
      <c r="I32" s="443"/>
      <c r="J32" s="443"/>
      <c r="K32" s="443"/>
      <c r="L32" s="443"/>
      <c r="M32" s="444"/>
      <c r="N32" s="437"/>
    </row>
    <row r="33" spans="1:14" ht="3.75" customHeight="1">
      <c r="A33" s="454"/>
      <c r="B33" s="455"/>
      <c r="C33" s="456"/>
      <c r="D33" s="442"/>
      <c r="E33" s="455"/>
      <c r="F33" s="456"/>
      <c r="G33" s="443"/>
      <c r="H33" s="443"/>
      <c r="I33" s="464"/>
      <c r="J33" s="459"/>
      <c r="K33" s="459"/>
      <c r="L33" s="459"/>
      <c r="M33" s="444"/>
      <c r="N33" s="437"/>
    </row>
    <row r="34" spans="1:14" ht="12.75" customHeight="1">
      <c r="A34" s="439"/>
      <c r="B34" s="663"/>
      <c r="C34" s="663"/>
      <c r="D34" s="463"/>
      <c r="E34" s="663"/>
      <c r="F34" s="663"/>
      <c r="G34" s="443"/>
      <c r="H34" s="443"/>
      <c r="I34" s="459"/>
      <c r="J34" s="459"/>
      <c r="K34" s="459"/>
      <c r="L34" s="459"/>
      <c r="M34" s="444"/>
      <c r="N34" s="437"/>
    </row>
    <row r="35" spans="1:14" ht="3.75" customHeight="1">
      <c r="A35" s="454"/>
      <c r="B35" s="456"/>
      <c r="C35" s="456"/>
      <c r="D35" s="442"/>
      <c r="E35" s="456"/>
      <c r="F35" s="456"/>
      <c r="G35" s="443"/>
      <c r="H35" s="443"/>
      <c r="I35" s="459"/>
      <c r="J35" s="459"/>
      <c r="K35" s="459"/>
      <c r="L35" s="459"/>
      <c r="M35" s="444"/>
      <c r="N35" s="437"/>
    </row>
    <row r="36" spans="1:14" ht="12.75" customHeight="1">
      <c r="A36" s="454"/>
      <c r="B36" s="663"/>
      <c r="C36" s="663"/>
      <c r="D36" s="442"/>
      <c r="E36" s="663"/>
      <c r="F36" s="663"/>
      <c r="G36" s="443"/>
      <c r="H36" s="443"/>
      <c r="I36" s="459"/>
      <c r="J36" s="459"/>
      <c r="K36" s="459"/>
      <c r="L36" s="459"/>
      <c r="M36" s="444"/>
      <c r="N36" s="437"/>
    </row>
    <row r="37" spans="1:14" ht="3.75" customHeight="1">
      <c r="A37" s="454"/>
      <c r="B37" s="456"/>
      <c r="C37" s="456"/>
      <c r="D37" s="442"/>
      <c r="E37" s="456"/>
      <c r="F37" s="456"/>
      <c r="G37" s="443"/>
      <c r="H37" s="443"/>
      <c r="I37" s="459"/>
      <c r="J37" s="459"/>
      <c r="K37" s="459"/>
      <c r="L37" s="459"/>
      <c r="M37" s="444"/>
      <c r="N37" s="437"/>
    </row>
    <row r="38" spans="1:14" ht="12.75" customHeight="1">
      <c r="A38" s="439"/>
      <c r="B38" s="663"/>
      <c r="C38" s="663"/>
      <c r="D38" s="442"/>
      <c r="E38" s="663"/>
      <c r="F38" s="663"/>
      <c r="G38" s="443"/>
      <c r="H38" s="443"/>
      <c r="I38" s="459"/>
      <c r="J38" s="459"/>
      <c r="K38" s="459"/>
      <c r="L38" s="459"/>
      <c r="M38" s="444"/>
      <c r="N38" s="437"/>
    </row>
    <row r="39" spans="1:14" ht="3.75" customHeight="1">
      <c r="A39" s="454"/>
      <c r="B39" s="456"/>
      <c r="C39" s="456"/>
      <c r="D39" s="442"/>
      <c r="E39" s="456"/>
      <c r="F39" s="456"/>
      <c r="G39" s="443"/>
      <c r="H39" s="443"/>
      <c r="I39" s="459"/>
      <c r="J39" s="459"/>
      <c r="K39" s="459"/>
      <c r="L39" s="459"/>
      <c r="M39" s="444"/>
      <c r="N39" s="437"/>
    </row>
    <row r="40" spans="1:14" ht="12.75" customHeight="1">
      <c r="A40" s="439"/>
      <c r="B40" s="663"/>
      <c r="C40" s="663"/>
      <c r="D40" s="463"/>
      <c r="E40" s="663"/>
      <c r="F40" s="663"/>
      <c r="G40" s="443"/>
      <c r="H40" s="443"/>
      <c r="I40" s="459"/>
      <c r="J40" s="459"/>
      <c r="K40" s="459"/>
      <c r="L40" s="459"/>
      <c r="M40" s="444"/>
      <c r="N40" s="437"/>
    </row>
    <row r="41" spans="1:14" ht="3.75" customHeight="1">
      <c r="A41" s="454"/>
      <c r="B41" s="456"/>
      <c r="C41" s="456"/>
      <c r="D41" s="442"/>
      <c r="E41" s="456"/>
      <c r="F41" s="456"/>
      <c r="G41" s="443"/>
      <c r="H41" s="443"/>
      <c r="I41" s="459"/>
      <c r="J41" s="459"/>
      <c r="K41" s="459"/>
      <c r="L41" s="459"/>
      <c r="M41" s="444"/>
      <c r="N41" s="437"/>
    </row>
    <row r="42" spans="1:14" ht="12.75" customHeight="1">
      <c r="A42" s="439"/>
      <c r="B42" s="663"/>
      <c r="C42" s="663"/>
      <c r="D42" s="463"/>
      <c r="E42" s="663"/>
      <c r="F42" s="663"/>
      <c r="G42" s="443"/>
      <c r="H42" s="443"/>
      <c r="I42" s="443"/>
      <c r="J42" s="443"/>
      <c r="K42" s="443"/>
      <c r="L42" s="443"/>
      <c r="M42" s="444"/>
      <c r="N42" s="437"/>
    </row>
    <row r="43" spans="1:14" ht="3.75" customHeight="1">
      <c r="A43" s="458"/>
      <c r="B43" s="459"/>
      <c r="C43" s="459"/>
      <c r="D43" s="443"/>
      <c r="E43" s="459"/>
      <c r="F43" s="459"/>
      <c r="G43" s="443"/>
      <c r="H43" s="443"/>
      <c r="I43" s="443"/>
      <c r="J43" s="443"/>
      <c r="K43" s="443"/>
      <c r="L43" s="443"/>
      <c r="M43" s="444"/>
      <c r="N43" s="437"/>
    </row>
    <row r="44" spans="1:13" ht="12.75" customHeight="1">
      <c r="A44" s="460"/>
      <c r="B44" s="465"/>
      <c r="C44" s="459"/>
      <c r="D44" s="443"/>
      <c r="E44" s="465"/>
      <c r="F44" s="459"/>
      <c r="G44" s="443"/>
      <c r="H44" s="443"/>
      <c r="I44" s="443"/>
      <c r="J44" s="443"/>
      <c r="K44" s="443"/>
      <c r="L44" s="443"/>
      <c r="M44" s="443"/>
    </row>
    <row r="45" spans="2:13" ht="3.75" customHeight="1">
      <c r="B45" s="459"/>
      <c r="C45" s="459"/>
      <c r="D45" s="443"/>
      <c r="E45" s="459"/>
      <c r="F45" s="459"/>
      <c r="G45" s="443"/>
      <c r="H45" s="443"/>
      <c r="I45" s="443"/>
      <c r="J45" s="443"/>
      <c r="K45" s="443"/>
      <c r="L45" s="443"/>
      <c r="M45" s="443"/>
    </row>
    <row r="46" spans="1:13" ht="3" customHeight="1">
      <c r="A46" s="460"/>
      <c r="B46" s="465"/>
      <c r="C46" s="459"/>
      <c r="D46" s="443"/>
      <c r="E46" s="465"/>
      <c r="F46" s="459"/>
      <c r="G46" s="443"/>
      <c r="H46" s="443"/>
      <c r="I46" s="443"/>
      <c r="J46" s="443"/>
      <c r="K46" s="443"/>
      <c r="L46" s="443"/>
      <c r="M46" s="443"/>
    </row>
    <row r="47" spans="1:17" ht="12.75">
      <c r="A47" s="449"/>
      <c r="B47" s="466"/>
      <c r="C47" s="466"/>
      <c r="D47" s="466"/>
      <c r="E47" s="467"/>
      <c r="F47" s="467"/>
      <c r="G47" s="449"/>
      <c r="H47" s="449"/>
      <c r="I47" s="449"/>
      <c r="J47" s="449"/>
      <c r="K47" s="449"/>
      <c r="L47" s="449"/>
      <c r="M47" s="449"/>
      <c r="N47" s="449"/>
      <c r="O47" s="449"/>
      <c r="P47" s="449"/>
      <c r="Q47" s="449"/>
    </row>
    <row r="48" spans="1:17" ht="12.75">
      <c r="A48" s="449"/>
      <c r="B48" s="466"/>
      <c r="C48" s="466"/>
      <c r="D48" s="466"/>
      <c r="E48" s="466"/>
      <c r="F48" s="466"/>
      <c r="G48" s="449"/>
      <c r="H48" s="449"/>
      <c r="I48" s="449"/>
      <c r="J48" s="449"/>
      <c r="K48" s="449"/>
      <c r="L48" s="449"/>
      <c r="M48" s="449"/>
      <c r="N48" s="449"/>
      <c r="O48" s="449"/>
      <c r="P48" s="449"/>
      <c r="Q48" s="449"/>
    </row>
    <row r="49" spans="1:17" ht="12.75">
      <c r="A49" s="449"/>
      <c r="B49" s="466"/>
      <c r="C49" s="466"/>
      <c r="D49" s="466"/>
      <c r="E49" s="466"/>
      <c r="F49" s="466"/>
      <c r="G49" s="449"/>
      <c r="H49" s="449"/>
      <c r="I49" s="449"/>
      <c r="J49" s="449"/>
      <c r="K49" s="449"/>
      <c r="L49" s="449"/>
      <c r="M49" s="449"/>
      <c r="N49" s="449"/>
      <c r="O49" s="449"/>
      <c r="P49" s="449"/>
      <c r="Q49" s="449"/>
    </row>
    <row r="50" spans="1:17" ht="12.75">
      <c r="A50" s="449"/>
      <c r="B50" s="466"/>
      <c r="C50" s="466"/>
      <c r="D50" s="466"/>
      <c r="E50" s="466"/>
      <c r="F50" s="466"/>
      <c r="G50" s="449"/>
      <c r="H50" s="449"/>
      <c r="I50" s="449"/>
      <c r="J50" s="449"/>
      <c r="K50" s="449"/>
      <c r="L50" s="449"/>
      <c r="M50" s="449"/>
      <c r="N50" s="449"/>
      <c r="O50" s="449"/>
      <c r="P50" s="449"/>
      <c r="Q50" s="449"/>
    </row>
    <row r="51" spans="1:17" ht="12.75">
      <c r="A51" s="449"/>
      <c r="B51" s="466"/>
      <c r="C51" s="466"/>
      <c r="D51" s="466"/>
      <c r="E51" s="466"/>
      <c r="F51" s="466"/>
      <c r="G51" s="449"/>
      <c r="H51" s="449"/>
      <c r="I51" s="449"/>
      <c r="J51" s="449"/>
      <c r="K51" s="449"/>
      <c r="L51" s="449"/>
      <c r="M51" s="449"/>
      <c r="N51" s="449"/>
      <c r="O51" s="449"/>
      <c r="P51" s="449"/>
      <c r="Q51" s="449"/>
    </row>
    <row r="52" spans="1:17" ht="12.75">
      <c r="A52" s="449"/>
      <c r="B52" s="466"/>
      <c r="C52" s="466"/>
      <c r="D52" s="466"/>
      <c r="E52" s="466"/>
      <c r="F52" s="466"/>
      <c r="G52" s="449"/>
      <c r="H52" s="449"/>
      <c r="I52" s="449"/>
      <c r="J52" s="449"/>
      <c r="K52" s="449"/>
      <c r="L52" s="449"/>
      <c r="M52" s="449"/>
      <c r="N52" s="449"/>
      <c r="O52" s="449"/>
      <c r="P52" s="449"/>
      <c r="Q52" s="449"/>
    </row>
    <row r="53" spans="1:17" ht="12.75">
      <c r="A53" s="449"/>
      <c r="B53" s="449"/>
      <c r="C53" s="449"/>
      <c r="D53" s="449"/>
      <c r="E53" s="449"/>
      <c r="F53" s="449"/>
      <c r="G53" s="449"/>
      <c r="H53" s="449"/>
      <c r="I53" s="449"/>
      <c r="J53" s="449"/>
      <c r="K53" s="449"/>
      <c r="L53" s="449"/>
      <c r="M53" s="449"/>
      <c r="N53" s="449"/>
      <c r="O53" s="449"/>
      <c r="P53" s="449"/>
      <c r="Q53" s="449"/>
    </row>
    <row r="54" spans="1:17" ht="12.75">
      <c r="A54" s="449"/>
      <c r="B54" s="449"/>
      <c r="C54" s="449"/>
      <c r="D54" s="449"/>
      <c r="E54" s="449"/>
      <c r="F54" s="449"/>
      <c r="G54" s="449"/>
      <c r="H54" s="449"/>
      <c r="I54" s="449"/>
      <c r="J54" s="449"/>
      <c r="K54" s="449"/>
      <c r="L54" s="449"/>
      <c r="M54" s="449"/>
      <c r="N54" s="449"/>
      <c r="O54" s="449"/>
      <c r="P54" s="449"/>
      <c r="Q54" s="449"/>
    </row>
    <row r="55" spans="1:17" ht="12.75">
      <c r="A55" s="449"/>
      <c r="B55" s="449"/>
      <c r="C55" s="449"/>
      <c r="D55" s="449"/>
      <c r="E55" s="449"/>
      <c r="F55" s="449"/>
      <c r="G55" s="449"/>
      <c r="H55" s="449"/>
      <c r="I55" s="449"/>
      <c r="J55" s="449"/>
      <c r="K55" s="449"/>
      <c r="L55" s="449"/>
      <c r="M55" s="449"/>
      <c r="N55" s="449"/>
      <c r="O55" s="449"/>
      <c r="P55" s="449"/>
      <c r="Q55" s="449"/>
    </row>
    <row r="56" spans="1:17" ht="12.75">
      <c r="A56" s="449"/>
      <c r="B56" s="449"/>
      <c r="C56" s="449"/>
      <c r="D56" s="449"/>
      <c r="E56" s="449"/>
      <c r="F56" s="449"/>
      <c r="G56" s="449"/>
      <c r="H56" s="449"/>
      <c r="I56" s="449"/>
      <c r="J56" s="449"/>
      <c r="K56" s="449"/>
      <c r="L56" s="449"/>
      <c r="M56" s="449"/>
      <c r="N56" s="449"/>
      <c r="O56" s="449"/>
      <c r="P56" s="449"/>
      <c r="Q56" s="449"/>
    </row>
    <row r="57" spans="1:17" ht="12.75">
      <c r="A57" s="449"/>
      <c r="B57" s="449"/>
      <c r="C57" s="449"/>
      <c r="D57" s="449"/>
      <c r="E57" s="449"/>
      <c r="F57" s="449"/>
      <c r="G57" s="449"/>
      <c r="H57" s="449"/>
      <c r="I57" s="449"/>
      <c r="J57" s="449"/>
      <c r="K57" s="449"/>
      <c r="L57" s="449"/>
      <c r="M57" s="449"/>
      <c r="N57" s="449"/>
      <c r="O57" s="449"/>
      <c r="P57" s="449"/>
      <c r="Q57" s="449"/>
    </row>
    <row r="58" spans="1:17" ht="12.75">
      <c r="A58" s="449"/>
      <c r="B58" s="449"/>
      <c r="C58" s="449"/>
      <c r="D58" s="449"/>
      <c r="E58" s="449"/>
      <c r="F58" s="449"/>
      <c r="G58" s="449"/>
      <c r="H58" s="449"/>
      <c r="I58" s="449"/>
      <c r="J58" s="449"/>
      <c r="K58" s="449"/>
      <c r="L58" s="449"/>
      <c r="M58" s="449"/>
      <c r="N58" s="449"/>
      <c r="O58" s="449"/>
      <c r="P58" s="449"/>
      <c r="Q58" s="449"/>
    </row>
    <row r="59" spans="1:17" ht="12.75">
      <c r="A59" s="449"/>
      <c r="B59" s="449"/>
      <c r="C59" s="449"/>
      <c r="D59" s="449"/>
      <c r="E59" s="449"/>
      <c r="F59" s="449"/>
      <c r="G59" s="449"/>
      <c r="H59" s="449"/>
      <c r="I59" s="449"/>
      <c r="J59" s="449"/>
      <c r="K59" s="449"/>
      <c r="L59" s="449"/>
      <c r="M59" s="449"/>
      <c r="N59" s="449"/>
      <c r="O59" s="449"/>
      <c r="P59" s="449"/>
      <c r="Q59" s="449"/>
    </row>
    <row r="60" spans="1:17" ht="12.75">
      <c r="A60" s="449"/>
      <c r="B60" s="449"/>
      <c r="C60" s="449"/>
      <c r="D60" s="449"/>
      <c r="E60" s="449"/>
      <c r="F60" s="449"/>
      <c r="G60" s="449"/>
      <c r="H60" s="449"/>
      <c r="I60" s="449"/>
      <c r="J60" s="449"/>
      <c r="K60" s="449"/>
      <c r="L60" s="449"/>
      <c r="M60" s="449"/>
      <c r="N60" s="449"/>
      <c r="O60" s="449"/>
      <c r="P60" s="449"/>
      <c r="Q60" s="449"/>
    </row>
    <row r="61" spans="1:17" ht="12.75">
      <c r="A61" s="449"/>
      <c r="B61" s="449"/>
      <c r="C61" s="449"/>
      <c r="D61" s="449"/>
      <c r="E61" s="449"/>
      <c r="F61" s="449"/>
      <c r="G61" s="449"/>
      <c r="H61" s="449"/>
      <c r="I61" s="449"/>
      <c r="J61" s="449"/>
      <c r="K61" s="449"/>
      <c r="L61" s="449"/>
      <c r="M61" s="449"/>
      <c r="N61" s="449"/>
      <c r="O61" s="449"/>
      <c r="P61" s="449"/>
      <c r="Q61" s="449"/>
    </row>
    <row r="62" spans="1:17" ht="12.75">
      <c r="A62" s="449"/>
      <c r="B62" s="449"/>
      <c r="C62" s="449"/>
      <c r="D62" s="449"/>
      <c r="E62" s="449"/>
      <c r="F62" s="449"/>
      <c r="G62" s="449"/>
      <c r="H62" s="449"/>
      <c r="I62" s="449"/>
      <c r="J62" s="449"/>
      <c r="K62" s="449"/>
      <c r="L62" s="449"/>
      <c r="M62" s="449"/>
      <c r="N62" s="449"/>
      <c r="O62" s="449"/>
      <c r="P62" s="449"/>
      <c r="Q62" s="449"/>
    </row>
    <row r="63" spans="1:17" ht="12.75">
      <c r="A63" s="449"/>
      <c r="B63" s="449"/>
      <c r="C63" s="449"/>
      <c r="D63" s="449"/>
      <c r="E63" s="449"/>
      <c r="F63" s="449"/>
      <c r="G63" s="449"/>
      <c r="H63" s="449"/>
      <c r="I63" s="449"/>
      <c r="J63" s="449"/>
      <c r="K63" s="449"/>
      <c r="L63" s="449"/>
      <c r="M63" s="449"/>
      <c r="N63" s="449"/>
      <c r="O63" s="449"/>
      <c r="P63" s="449"/>
      <c r="Q63" s="449"/>
    </row>
    <row r="64" spans="1:17" ht="12.75">
      <c r="A64" s="449"/>
      <c r="B64" s="449"/>
      <c r="C64" s="449"/>
      <c r="D64" s="449"/>
      <c r="E64" s="449"/>
      <c r="F64" s="449"/>
      <c r="G64" s="449"/>
      <c r="H64" s="449"/>
      <c r="I64" s="449"/>
      <c r="J64" s="449"/>
      <c r="K64" s="449"/>
      <c r="L64" s="449"/>
      <c r="M64" s="449"/>
      <c r="N64" s="449"/>
      <c r="O64" s="449"/>
      <c r="P64" s="449"/>
      <c r="Q64" s="449"/>
    </row>
    <row r="65" spans="1:17" ht="12.75">
      <c r="A65" s="449"/>
      <c r="B65" s="449"/>
      <c r="C65" s="449"/>
      <c r="D65" s="449"/>
      <c r="E65" s="449"/>
      <c r="F65" s="449"/>
      <c r="G65" s="449"/>
      <c r="H65" s="449"/>
      <c r="I65" s="449"/>
      <c r="J65" s="449"/>
      <c r="K65" s="449"/>
      <c r="L65" s="449"/>
      <c r="M65" s="449"/>
      <c r="N65" s="449"/>
      <c r="O65" s="449"/>
      <c r="P65" s="449"/>
      <c r="Q65" s="449"/>
    </row>
    <row r="66" spans="1:17" ht="12.75">
      <c r="A66" s="449"/>
      <c r="B66" s="449"/>
      <c r="C66" s="449"/>
      <c r="D66" s="449"/>
      <c r="E66" s="449"/>
      <c r="F66" s="449"/>
      <c r="G66" s="449"/>
      <c r="H66" s="449"/>
      <c r="I66" s="449"/>
      <c r="J66" s="449"/>
      <c r="K66" s="449"/>
      <c r="L66" s="449"/>
      <c r="M66" s="449"/>
      <c r="N66" s="449"/>
      <c r="O66" s="449"/>
      <c r="P66" s="449"/>
      <c r="Q66" s="449"/>
    </row>
    <row r="67" spans="1:17" ht="12.75">
      <c r="A67" s="449"/>
      <c r="B67" s="449"/>
      <c r="C67" s="449"/>
      <c r="D67" s="449"/>
      <c r="E67" s="449"/>
      <c r="F67" s="449"/>
      <c r="G67" s="449"/>
      <c r="H67" s="449"/>
      <c r="I67" s="449"/>
      <c r="J67" s="449"/>
      <c r="K67" s="449"/>
      <c r="L67" s="449"/>
      <c r="M67" s="449"/>
      <c r="N67" s="449"/>
      <c r="O67" s="449"/>
      <c r="P67" s="449"/>
      <c r="Q67" s="449"/>
    </row>
    <row r="68" spans="1:17" ht="12.75">
      <c r="A68" s="449"/>
      <c r="B68" s="449"/>
      <c r="C68" s="449"/>
      <c r="D68" s="449"/>
      <c r="E68" s="449"/>
      <c r="F68" s="449"/>
      <c r="G68" s="449"/>
      <c r="H68" s="449"/>
      <c r="I68" s="449"/>
      <c r="J68" s="449"/>
      <c r="K68" s="449"/>
      <c r="L68" s="449"/>
      <c r="M68" s="449"/>
      <c r="N68" s="449"/>
      <c r="O68" s="449"/>
      <c r="P68" s="449"/>
      <c r="Q68" s="449"/>
    </row>
    <row r="69" spans="1:17" ht="12.75">
      <c r="A69" s="449"/>
      <c r="B69" s="449"/>
      <c r="C69" s="449"/>
      <c r="D69" s="449"/>
      <c r="E69" s="449"/>
      <c r="F69" s="449"/>
      <c r="G69" s="449"/>
      <c r="H69" s="449"/>
      <c r="I69" s="449"/>
      <c r="J69" s="449"/>
      <c r="K69" s="449"/>
      <c r="L69" s="449"/>
      <c r="M69" s="449"/>
      <c r="N69" s="449"/>
      <c r="O69" s="449"/>
      <c r="P69" s="449"/>
      <c r="Q69" s="449"/>
    </row>
    <row r="70" spans="1:17" ht="12.75">
      <c r="A70" s="449"/>
      <c r="B70" s="449"/>
      <c r="C70" s="449"/>
      <c r="D70" s="449"/>
      <c r="E70" s="449"/>
      <c r="F70" s="449"/>
      <c r="G70" s="449"/>
      <c r="H70" s="449"/>
      <c r="I70" s="449"/>
      <c r="J70" s="449"/>
      <c r="K70" s="449"/>
      <c r="L70" s="449"/>
      <c r="M70" s="449"/>
      <c r="N70" s="449"/>
      <c r="O70" s="449"/>
      <c r="P70" s="449"/>
      <c r="Q70" s="449"/>
    </row>
    <row r="71" spans="1:17" ht="12.75">
      <c r="A71" s="449"/>
      <c r="B71" s="449"/>
      <c r="C71" s="449"/>
      <c r="D71" s="449"/>
      <c r="E71" s="449"/>
      <c r="F71" s="449"/>
      <c r="G71" s="449"/>
      <c r="H71" s="449"/>
      <c r="I71" s="449"/>
      <c r="J71" s="449"/>
      <c r="K71" s="449"/>
      <c r="L71" s="449"/>
      <c r="M71" s="449"/>
      <c r="N71" s="449"/>
      <c r="O71" s="449"/>
      <c r="P71" s="449"/>
      <c r="Q71" s="449"/>
    </row>
    <row r="72" spans="1:17" ht="12.75">
      <c r="A72" s="449"/>
      <c r="B72" s="449"/>
      <c r="C72" s="449"/>
      <c r="D72" s="449"/>
      <c r="E72" s="449"/>
      <c r="F72" s="449"/>
      <c r="G72" s="449"/>
      <c r="H72" s="449"/>
      <c r="I72" s="449"/>
      <c r="J72" s="449"/>
      <c r="K72" s="449"/>
      <c r="L72" s="449"/>
      <c r="M72" s="449"/>
      <c r="N72" s="449"/>
      <c r="O72" s="449"/>
      <c r="P72" s="449"/>
      <c r="Q72" s="449"/>
    </row>
    <row r="73" spans="1:17" ht="12.75">
      <c r="A73" s="449"/>
      <c r="B73" s="449"/>
      <c r="C73" s="449"/>
      <c r="D73" s="449"/>
      <c r="E73" s="449"/>
      <c r="F73" s="449"/>
      <c r="G73" s="449"/>
      <c r="H73" s="449"/>
      <c r="I73" s="449"/>
      <c r="J73" s="449"/>
      <c r="K73" s="449"/>
      <c r="L73" s="449"/>
      <c r="M73" s="449"/>
      <c r="N73" s="449"/>
      <c r="O73" s="449"/>
      <c r="P73" s="449"/>
      <c r="Q73" s="449"/>
    </row>
    <row r="74" spans="1:17" ht="12.75">
      <c r="A74" s="449"/>
      <c r="B74" s="449"/>
      <c r="C74" s="449"/>
      <c r="D74" s="449"/>
      <c r="E74" s="449"/>
      <c r="F74" s="449"/>
      <c r="G74" s="449"/>
      <c r="H74" s="449"/>
      <c r="I74" s="449"/>
      <c r="J74" s="449"/>
      <c r="K74" s="449"/>
      <c r="L74" s="449"/>
      <c r="M74" s="449"/>
      <c r="N74" s="449"/>
      <c r="O74" s="449"/>
      <c r="P74" s="449"/>
      <c r="Q74" s="449"/>
    </row>
    <row r="75" spans="1:17" ht="12.75">
      <c r="A75" s="449"/>
      <c r="B75" s="449"/>
      <c r="C75" s="449"/>
      <c r="D75" s="449"/>
      <c r="E75" s="449"/>
      <c r="F75" s="449"/>
      <c r="G75" s="449"/>
      <c r="H75" s="449"/>
      <c r="I75" s="449"/>
      <c r="J75" s="449"/>
      <c r="K75" s="449"/>
      <c r="L75" s="449"/>
      <c r="M75" s="449"/>
      <c r="N75" s="449"/>
      <c r="O75" s="449"/>
      <c r="P75" s="449"/>
      <c r="Q75" s="449"/>
    </row>
    <row r="76" spans="1:17" ht="12.75">
      <c r="A76" s="449"/>
      <c r="B76" s="449"/>
      <c r="C76" s="449"/>
      <c r="D76" s="449"/>
      <c r="E76" s="449"/>
      <c r="F76" s="449"/>
      <c r="G76" s="449"/>
      <c r="H76" s="449"/>
      <c r="I76" s="449"/>
      <c r="J76" s="449"/>
      <c r="K76" s="449"/>
      <c r="L76" s="449"/>
      <c r="M76" s="449"/>
      <c r="N76" s="449"/>
      <c r="O76" s="449"/>
      <c r="P76" s="449"/>
      <c r="Q76" s="449"/>
    </row>
    <row r="77" spans="1:17" ht="12.75">
      <c r="A77" s="449"/>
      <c r="B77" s="449"/>
      <c r="C77" s="449"/>
      <c r="D77" s="449"/>
      <c r="E77" s="449"/>
      <c r="F77" s="449"/>
      <c r="G77" s="449"/>
      <c r="H77" s="449"/>
      <c r="I77" s="449"/>
      <c r="J77" s="449"/>
      <c r="K77" s="449"/>
      <c r="L77" s="449"/>
      <c r="M77" s="449"/>
      <c r="N77" s="449"/>
      <c r="O77" s="449"/>
      <c r="P77" s="449"/>
      <c r="Q77" s="449"/>
    </row>
    <row r="78" spans="1:17" ht="12.75">
      <c r="A78" s="449"/>
      <c r="B78" s="449"/>
      <c r="C78" s="449"/>
      <c r="D78" s="449"/>
      <c r="E78" s="449"/>
      <c r="F78" s="449"/>
      <c r="G78" s="449"/>
      <c r="H78" s="449"/>
      <c r="I78" s="449"/>
      <c r="J78" s="449"/>
      <c r="K78" s="449"/>
      <c r="L78" s="449"/>
      <c r="M78" s="449"/>
      <c r="N78" s="449"/>
      <c r="O78" s="449"/>
      <c r="P78" s="449"/>
      <c r="Q78" s="449"/>
    </row>
    <row r="79" spans="1:17" ht="12.75">
      <c r="A79" s="449"/>
      <c r="B79" s="449"/>
      <c r="C79" s="449"/>
      <c r="D79" s="449"/>
      <c r="E79" s="449"/>
      <c r="F79" s="449"/>
      <c r="G79" s="449"/>
      <c r="H79" s="449"/>
      <c r="I79" s="449"/>
      <c r="J79" s="449"/>
      <c r="K79" s="449"/>
      <c r="L79" s="449"/>
      <c r="M79" s="449"/>
      <c r="N79" s="449"/>
      <c r="O79" s="449"/>
      <c r="P79" s="449"/>
      <c r="Q79" s="449"/>
    </row>
    <row r="80" spans="1:17" ht="12.75">
      <c r="A80" s="449"/>
      <c r="B80" s="449"/>
      <c r="C80" s="449"/>
      <c r="D80" s="449"/>
      <c r="E80" s="449"/>
      <c r="F80" s="449"/>
      <c r="G80" s="449"/>
      <c r="H80" s="449"/>
      <c r="I80" s="449"/>
      <c r="J80" s="449"/>
      <c r="K80" s="449"/>
      <c r="L80" s="449"/>
      <c r="M80" s="449"/>
      <c r="N80" s="449"/>
      <c r="O80" s="449"/>
      <c r="P80" s="449"/>
      <c r="Q80" s="449"/>
    </row>
    <row r="81" spans="1:17" ht="12.75">
      <c r="A81" s="449"/>
      <c r="B81" s="449"/>
      <c r="C81" s="449"/>
      <c r="D81" s="449"/>
      <c r="E81" s="449"/>
      <c r="F81" s="449"/>
      <c r="G81" s="449"/>
      <c r="H81" s="449"/>
      <c r="I81" s="449"/>
      <c r="J81" s="449"/>
      <c r="K81" s="449"/>
      <c r="L81" s="449"/>
      <c r="M81" s="449"/>
      <c r="N81" s="449"/>
      <c r="O81" s="449"/>
      <c r="P81" s="449"/>
      <c r="Q81" s="449"/>
    </row>
    <row r="82" spans="1:17" ht="12.75">
      <c r="A82" s="449"/>
      <c r="B82" s="449"/>
      <c r="C82" s="449"/>
      <c r="D82" s="449"/>
      <c r="E82" s="449"/>
      <c r="F82" s="449"/>
      <c r="G82" s="449"/>
      <c r="H82" s="449"/>
      <c r="I82" s="449"/>
      <c r="J82" s="449"/>
      <c r="K82" s="449"/>
      <c r="L82" s="449"/>
      <c r="M82" s="449"/>
      <c r="N82" s="449"/>
      <c r="O82" s="449"/>
      <c r="P82" s="449"/>
      <c r="Q82" s="449"/>
    </row>
    <row r="83" spans="1:17" ht="12.75">
      <c r="A83" s="449"/>
      <c r="B83" s="449"/>
      <c r="C83" s="449"/>
      <c r="D83" s="449"/>
      <c r="E83" s="449"/>
      <c r="F83" s="449"/>
      <c r="G83" s="449"/>
      <c r="H83" s="449"/>
      <c r="I83" s="449"/>
      <c r="J83" s="449"/>
      <c r="K83" s="449"/>
      <c r="L83" s="449"/>
      <c r="M83" s="449"/>
      <c r="N83" s="449"/>
      <c r="O83" s="449"/>
      <c r="P83" s="449"/>
      <c r="Q83" s="449"/>
    </row>
    <row r="84" spans="1:17" ht="12.75">
      <c r="A84" s="449"/>
      <c r="B84" s="449"/>
      <c r="C84" s="449"/>
      <c r="D84" s="449"/>
      <c r="E84" s="449"/>
      <c r="F84" s="449"/>
      <c r="G84" s="449"/>
      <c r="H84" s="449"/>
      <c r="I84" s="449"/>
      <c r="J84" s="449"/>
      <c r="K84" s="449"/>
      <c r="L84" s="449"/>
      <c r="M84" s="449"/>
      <c r="N84" s="449"/>
      <c r="O84" s="449"/>
      <c r="P84" s="449"/>
      <c r="Q84" s="449"/>
    </row>
    <row r="85" spans="1:17" ht="12.75">
      <c r="A85" s="449"/>
      <c r="B85" s="449"/>
      <c r="C85" s="449"/>
      <c r="D85" s="449"/>
      <c r="E85" s="449"/>
      <c r="F85" s="449"/>
      <c r="G85" s="449"/>
      <c r="H85" s="449"/>
      <c r="I85" s="449"/>
      <c r="J85" s="449"/>
      <c r="K85" s="449"/>
      <c r="L85" s="449"/>
      <c r="M85" s="449"/>
      <c r="N85" s="449"/>
      <c r="O85" s="449"/>
      <c r="P85" s="449"/>
      <c r="Q85" s="449"/>
    </row>
    <row r="86" spans="1:17" ht="12.75">
      <c r="A86" s="449"/>
      <c r="B86" s="449"/>
      <c r="C86" s="449"/>
      <c r="D86" s="449"/>
      <c r="E86" s="449"/>
      <c r="F86" s="449"/>
      <c r="G86" s="449"/>
      <c r="H86" s="449"/>
      <c r="I86" s="449"/>
      <c r="J86" s="449"/>
      <c r="K86" s="449"/>
      <c r="L86" s="449"/>
      <c r="M86" s="449"/>
      <c r="N86" s="449"/>
      <c r="O86" s="449"/>
      <c r="P86" s="449"/>
      <c r="Q86" s="449"/>
    </row>
    <row r="87" spans="1:17" ht="12.75">
      <c r="A87" s="449"/>
      <c r="B87" s="449"/>
      <c r="C87" s="449"/>
      <c r="D87" s="449"/>
      <c r="E87" s="449"/>
      <c r="F87" s="449"/>
      <c r="G87" s="449"/>
      <c r="H87" s="449"/>
      <c r="I87" s="449"/>
      <c r="J87" s="449"/>
      <c r="K87" s="449"/>
      <c r="L87" s="449"/>
      <c r="M87" s="449"/>
      <c r="N87" s="449"/>
      <c r="O87" s="449"/>
      <c r="P87" s="449"/>
      <c r="Q87" s="449"/>
    </row>
    <row r="88" spans="1:17" ht="12.75">
      <c r="A88" s="449"/>
      <c r="B88" s="449"/>
      <c r="C88" s="449"/>
      <c r="D88" s="449"/>
      <c r="E88" s="449"/>
      <c r="F88" s="449"/>
      <c r="G88" s="449"/>
      <c r="H88" s="449"/>
      <c r="I88" s="449"/>
      <c r="J88" s="449"/>
      <c r="K88" s="449"/>
      <c r="L88" s="449"/>
      <c r="M88" s="449"/>
      <c r="N88" s="449"/>
      <c r="O88" s="449"/>
      <c r="P88" s="449"/>
      <c r="Q88" s="449"/>
    </row>
    <row r="89" spans="1:17" ht="12.75">
      <c r="A89" s="449"/>
      <c r="B89" s="449"/>
      <c r="C89" s="449"/>
      <c r="D89" s="449"/>
      <c r="E89" s="449"/>
      <c r="F89" s="449"/>
      <c r="G89" s="449"/>
      <c r="H89" s="449"/>
      <c r="I89" s="449"/>
      <c r="J89" s="449"/>
      <c r="K89" s="449"/>
      <c r="L89" s="449"/>
      <c r="M89" s="449"/>
      <c r="N89" s="449"/>
      <c r="O89" s="449"/>
      <c r="P89" s="449"/>
      <c r="Q89" s="449"/>
    </row>
    <row r="90" spans="1:17" ht="12.75">
      <c r="A90" s="449"/>
      <c r="B90" s="449"/>
      <c r="C90" s="449"/>
      <c r="D90" s="449"/>
      <c r="E90" s="449"/>
      <c r="F90" s="449"/>
      <c r="G90" s="449"/>
      <c r="H90" s="449"/>
      <c r="I90" s="449"/>
      <c r="J90" s="449"/>
      <c r="K90" s="449"/>
      <c r="L90" s="449"/>
      <c r="M90" s="449"/>
      <c r="N90" s="449"/>
      <c r="O90" s="449"/>
      <c r="P90" s="449"/>
      <c r="Q90" s="449"/>
    </row>
    <row r="91" spans="1:17" ht="12.75">
      <c r="A91" s="449"/>
      <c r="B91" s="449"/>
      <c r="C91" s="449"/>
      <c r="D91" s="449"/>
      <c r="E91" s="449"/>
      <c r="F91" s="449"/>
      <c r="G91" s="449"/>
      <c r="H91" s="449"/>
      <c r="I91" s="449"/>
      <c r="J91" s="449"/>
      <c r="K91" s="449"/>
      <c r="L91" s="449"/>
      <c r="M91" s="449"/>
      <c r="N91" s="449"/>
      <c r="O91" s="449"/>
      <c r="P91" s="449"/>
      <c r="Q91" s="449"/>
    </row>
    <row r="92" spans="1:17" ht="12.75">
      <c r="A92" s="449"/>
      <c r="B92" s="449"/>
      <c r="C92" s="449"/>
      <c r="D92" s="449"/>
      <c r="E92" s="449"/>
      <c r="F92" s="449"/>
      <c r="G92" s="449"/>
      <c r="H92" s="449"/>
      <c r="I92" s="449"/>
      <c r="J92" s="449"/>
      <c r="K92" s="449"/>
      <c r="L92" s="449"/>
      <c r="M92" s="449"/>
      <c r="N92" s="449"/>
      <c r="O92" s="449"/>
      <c r="P92" s="449"/>
      <c r="Q92" s="449"/>
    </row>
    <row r="93" spans="1:17" ht="12.75">
      <c r="A93" s="449"/>
      <c r="B93" s="449"/>
      <c r="C93" s="449"/>
      <c r="D93" s="449"/>
      <c r="E93" s="449"/>
      <c r="F93" s="449"/>
      <c r="G93" s="449"/>
      <c r="H93" s="449"/>
      <c r="I93" s="449"/>
      <c r="J93" s="449"/>
      <c r="K93" s="449"/>
      <c r="L93" s="449"/>
      <c r="M93" s="449"/>
      <c r="N93" s="449"/>
      <c r="O93" s="449"/>
      <c r="P93" s="449"/>
      <c r="Q93" s="449"/>
    </row>
    <row r="94" spans="1:17" ht="12.75">
      <c r="A94" s="449"/>
      <c r="B94" s="449"/>
      <c r="C94" s="449"/>
      <c r="D94" s="449"/>
      <c r="E94" s="449"/>
      <c r="F94" s="449"/>
      <c r="G94" s="449"/>
      <c r="H94" s="449"/>
      <c r="I94" s="449"/>
      <c r="J94" s="449"/>
      <c r="K94" s="449"/>
      <c r="L94" s="449"/>
      <c r="M94" s="449"/>
      <c r="N94" s="449"/>
      <c r="O94" s="449"/>
      <c r="P94" s="449"/>
      <c r="Q94" s="449"/>
    </row>
    <row r="95" spans="1:17" ht="12.75">
      <c r="A95" s="449"/>
      <c r="B95" s="449"/>
      <c r="C95" s="449"/>
      <c r="D95" s="449"/>
      <c r="E95" s="449"/>
      <c r="F95" s="449"/>
      <c r="G95" s="449"/>
      <c r="H95" s="449"/>
      <c r="I95" s="449"/>
      <c r="J95" s="449"/>
      <c r="K95" s="449"/>
      <c r="L95" s="449"/>
      <c r="M95" s="449"/>
      <c r="N95" s="449"/>
      <c r="O95" s="449"/>
      <c r="P95" s="449"/>
      <c r="Q95" s="449"/>
    </row>
    <row r="96" spans="1:17" ht="12.75">
      <c r="A96" s="449"/>
      <c r="B96" s="449"/>
      <c r="C96" s="449"/>
      <c r="D96" s="449"/>
      <c r="E96" s="449"/>
      <c r="F96" s="449"/>
      <c r="G96" s="449"/>
      <c r="H96" s="449"/>
      <c r="I96" s="449"/>
      <c r="J96" s="449"/>
      <c r="K96" s="449"/>
      <c r="L96" s="449"/>
      <c r="M96" s="449"/>
      <c r="N96" s="449"/>
      <c r="O96" s="449"/>
      <c r="P96" s="449"/>
      <c r="Q96" s="449"/>
    </row>
    <row r="97" spans="1:17" ht="12.75">
      <c r="A97" s="449"/>
      <c r="B97" s="449"/>
      <c r="C97" s="449"/>
      <c r="D97" s="449"/>
      <c r="E97" s="449"/>
      <c r="F97" s="449"/>
      <c r="G97" s="449"/>
      <c r="H97" s="449"/>
      <c r="I97" s="449"/>
      <c r="J97" s="449"/>
      <c r="K97" s="449"/>
      <c r="L97" s="449"/>
      <c r="M97" s="449"/>
      <c r="N97" s="449"/>
      <c r="O97" s="449"/>
      <c r="P97" s="449"/>
      <c r="Q97" s="449"/>
    </row>
    <row r="98" spans="1:17" ht="12.75">
      <c r="A98" s="449"/>
      <c r="B98" s="449"/>
      <c r="C98" s="449"/>
      <c r="D98" s="449"/>
      <c r="E98" s="449"/>
      <c r="F98" s="449"/>
      <c r="G98" s="449"/>
      <c r="H98" s="449"/>
      <c r="I98" s="449"/>
      <c r="J98" s="449"/>
      <c r="K98" s="449"/>
      <c r="L98" s="449"/>
      <c r="M98" s="449"/>
      <c r="N98" s="449"/>
      <c r="O98" s="449"/>
      <c r="P98" s="449"/>
      <c r="Q98" s="449"/>
    </row>
    <row r="99" spans="1:17" ht="12.75">
      <c r="A99" s="449"/>
      <c r="B99" s="449"/>
      <c r="C99" s="449"/>
      <c r="D99" s="449"/>
      <c r="E99" s="449"/>
      <c r="F99" s="449"/>
      <c r="G99" s="449"/>
      <c r="H99" s="449"/>
      <c r="I99" s="449"/>
      <c r="J99" s="449"/>
      <c r="K99" s="449"/>
      <c r="L99" s="449"/>
      <c r="M99" s="449"/>
      <c r="N99" s="449"/>
      <c r="O99" s="449"/>
      <c r="P99" s="449"/>
      <c r="Q99" s="449"/>
    </row>
    <row r="100" spans="1:17" ht="12.75">
      <c r="A100" s="449"/>
      <c r="B100" s="449"/>
      <c r="C100" s="449"/>
      <c r="D100" s="449"/>
      <c r="E100" s="449"/>
      <c r="F100" s="449"/>
      <c r="G100" s="449"/>
      <c r="H100" s="449"/>
      <c r="I100" s="449"/>
      <c r="J100" s="449"/>
      <c r="K100" s="449"/>
      <c r="L100" s="449"/>
      <c r="M100" s="449"/>
      <c r="N100" s="449"/>
      <c r="O100" s="449"/>
      <c r="P100" s="449"/>
      <c r="Q100" s="449"/>
    </row>
    <row r="101" spans="1:17" ht="12.75">
      <c r="A101" s="449"/>
      <c r="B101" s="449"/>
      <c r="C101" s="449"/>
      <c r="D101" s="449"/>
      <c r="E101" s="449"/>
      <c r="F101" s="449"/>
      <c r="G101" s="449"/>
      <c r="H101" s="449"/>
      <c r="I101" s="449"/>
      <c r="J101" s="449"/>
      <c r="K101" s="449"/>
      <c r="L101" s="449"/>
      <c r="M101" s="449"/>
      <c r="N101" s="449"/>
      <c r="O101" s="449"/>
      <c r="P101" s="449"/>
      <c r="Q101" s="449"/>
    </row>
    <row r="102" spans="1:17" ht="12.75">
      <c r="A102" s="449"/>
      <c r="B102" s="449"/>
      <c r="C102" s="449"/>
      <c r="D102" s="449"/>
      <c r="E102" s="449"/>
      <c r="F102" s="449"/>
      <c r="G102" s="449"/>
      <c r="H102" s="449"/>
      <c r="I102" s="449"/>
      <c r="J102" s="449"/>
      <c r="K102" s="449"/>
      <c r="L102" s="449"/>
      <c r="M102" s="449"/>
      <c r="N102" s="449"/>
      <c r="O102" s="449"/>
      <c r="P102" s="449"/>
      <c r="Q102" s="449"/>
    </row>
    <row r="103" spans="1:17" ht="12.75">
      <c r="A103" s="449"/>
      <c r="B103" s="449"/>
      <c r="C103" s="449"/>
      <c r="D103" s="449"/>
      <c r="E103" s="449"/>
      <c r="F103" s="449"/>
      <c r="G103" s="449"/>
      <c r="H103" s="449"/>
      <c r="I103" s="449"/>
      <c r="J103" s="449"/>
      <c r="K103" s="449"/>
      <c r="L103" s="449"/>
      <c r="M103" s="449"/>
      <c r="N103" s="449"/>
      <c r="O103" s="449"/>
      <c r="P103" s="449"/>
      <c r="Q103" s="449"/>
    </row>
    <row r="104" spans="1:17" ht="12.75">
      <c r="A104" s="449"/>
      <c r="B104" s="449"/>
      <c r="C104" s="449"/>
      <c r="D104" s="449"/>
      <c r="E104" s="449"/>
      <c r="F104" s="449"/>
      <c r="G104" s="449"/>
      <c r="H104" s="449"/>
      <c r="I104" s="449"/>
      <c r="J104" s="449"/>
      <c r="K104" s="449"/>
      <c r="L104" s="449"/>
      <c r="M104" s="449"/>
      <c r="N104" s="449"/>
      <c r="O104" s="449"/>
      <c r="P104" s="449"/>
      <c r="Q104" s="449"/>
    </row>
    <row r="105" spans="1:17" ht="12.75">
      <c r="A105" s="449"/>
      <c r="B105" s="449"/>
      <c r="C105" s="449"/>
      <c r="D105" s="449"/>
      <c r="E105" s="449"/>
      <c r="F105" s="449"/>
      <c r="G105" s="449"/>
      <c r="H105" s="449"/>
      <c r="I105" s="449"/>
      <c r="J105" s="449"/>
      <c r="K105" s="449"/>
      <c r="L105" s="449"/>
      <c r="M105" s="449"/>
      <c r="N105" s="449"/>
      <c r="O105" s="449"/>
      <c r="P105" s="449"/>
      <c r="Q105" s="449"/>
    </row>
    <row r="106" spans="1:17" ht="12.75">
      <c r="A106" s="449"/>
      <c r="B106" s="449"/>
      <c r="C106" s="449"/>
      <c r="D106" s="449"/>
      <c r="E106" s="449"/>
      <c r="F106" s="449"/>
      <c r="G106" s="449"/>
      <c r="H106" s="449"/>
      <c r="I106" s="449"/>
      <c r="J106" s="449"/>
      <c r="K106" s="449"/>
      <c r="L106" s="449"/>
      <c r="M106" s="449"/>
      <c r="N106" s="449"/>
      <c r="O106" s="449"/>
      <c r="P106" s="449"/>
      <c r="Q106" s="449"/>
    </row>
    <row r="107" spans="1:17" ht="12.75">
      <c r="A107" s="449"/>
      <c r="B107" s="449"/>
      <c r="C107" s="449"/>
      <c r="D107" s="449"/>
      <c r="E107" s="449"/>
      <c r="F107" s="449"/>
      <c r="G107" s="449"/>
      <c r="H107" s="449"/>
      <c r="I107" s="449"/>
      <c r="J107" s="449"/>
      <c r="K107" s="449"/>
      <c r="L107" s="449"/>
      <c r="M107" s="449"/>
      <c r="N107" s="449"/>
      <c r="O107" s="449"/>
      <c r="P107" s="449"/>
      <c r="Q107" s="449"/>
    </row>
    <row r="108" spans="1:17" ht="12.75">
      <c r="A108" s="449"/>
      <c r="B108" s="449"/>
      <c r="C108" s="449"/>
      <c r="D108" s="449"/>
      <c r="E108" s="449"/>
      <c r="F108" s="449"/>
      <c r="G108" s="449"/>
      <c r="H108" s="449"/>
      <c r="I108" s="449"/>
      <c r="J108" s="449"/>
      <c r="K108" s="449"/>
      <c r="L108" s="449"/>
      <c r="M108" s="449"/>
      <c r="N108" s="449"/>
      <c r="O108" s="449"/>
      <c r="P108" s="449"/>
      <c r="Q108" s="449"/>
    </row>
    <row r="109" spans="1:17" ht="12.75">
      <c r="A109" s="449"/>
      <c r="B109" s="449"/>
      <c r="C109" s="449"/>
      <c r="D109" s="449"/>
      <c r="E109" s="449"/>
      <c r="F109" s="449"/>
      <c r="G109" s="449"/>
      <c r="H109" s="449"/>
      <c r="I109" s="449"/>
      <c r="J109" s="449"/>
      <c r="K109" s="449"/>
      <c r="L109" s="449"/>
      <c r="M109" s="449"/>
      <c r="N109" s="449"/>
      <c r="O109" s="449"/>
      <c r="P109" s="449"/>
      <c r="Q109" s="449"/>
    </row>
  </sheetData>
  <sheetProtection password="CC2E" sheet="1" objects="1" scenarios="1"/>
  <mergeCells count="40">
    <mergeCell ref="J8:K8"/>
    <mergeCell ref="B8:C8"/>
    <mergeCell ref="E42:F42"/>
    <mergeCell ref="G23:H23"/>
    <mergeCell ref="J23:K23"/>
    <mergeCell ref="E31:F31"/>
    <mergeCell ref="E32:F32"/>
    <mergeCell ref="E36:F36"/>
    <mergeCell ref="E38:F38"/>
    <mergeCell ref="E40:F40"/>
    <mergeCell ref="A1:F1"/>
    <mergeCell ref="A2:F2"/>
    <mergeCell ref="A4:F4"/>
    <mergeCell ref="A3:F3"/>
    <mergeCell ref="G21:H21"/>
    <mergeCell ref="J21:K21"/>
    <mergeCell ref="E34:F34"/>
    <mergeCell ref="E23:F23"/>
    <mergeCell ref="B42:C42"/>
    <mergeCell ref="B15:C15"/>
    <mergeCell ref="B17:C17"/>
    <mergeCell ref="B19:C19"/>
    <mergeCell ref="B23:C23"/>
    <mergeCell ref="B21:C21"/>
    <mergeCell ref="B40:C40"/>
    <mergeCell ref="B34:C34"/>
    <mergeCell ref="B32:C32"/>
    <mergeCell ref="B31:C31"/>
    <mergeCell ref="B10:C10"/>
    <mergeCell ref="B12:C12"/>
    <mergeCell ref="E12:F12"/>
    <mergeCell ref="E8:F8"/>
    <mergeCell ref="B36:C36"/>
    <mergeCell ref="B38:C38"/>
    <mergeCell ref="B13:C13"/>
    <mergeCell ref="E13:F13"/>
    <mergeCell ref="E21:F21"/>
    <mergeCell ref="E15:F15"/>
    <mergeCell ref="E17:F17"/>
    <mergeCell ref="E19:F19"/>
  </mergeCell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6"/>
  <dimension ref="C1:L49"/>
  <sheetViews>
    <sheetView zoomScalePageLayoutView="0" workbookViewId="0" topLeftCell="A1">
      <selection activeCell="A1" sqref="A1"/>
    </sheetView>
  </sheetViews>
  <sheetFormatPr defaultColWidth="9.140625" defaultRowHeight="12.75"/>
  <cols>
    <col min="1" max="1" width="10.7109375" style="0" customWidth="1"/>
    <col min="2" max="2" width="25.7109375" style="0" customWidth="1"/>
    <col min="3" max="3" width="15.7109375" style="0" customWidth="1"/>
    <col min="4" max="4" width="15.7109375" style="605" customWidth="1"/>
    <col min="5" max="5" width="15.7109375" style="0" customWidth="1"/>
    <col min="6" max="6" width="17.7109375" style="0" customWidth="1"/>
    <col min="7" max="12" width="15.7109375" style="0" customWidth="1"/>
  </cols>
  <sheetData>
    <row r="1" spans="3:12" ht="25.5">
      <c r="C1" s="603" t="s">
        <v>337</v>
      </c>
      <c r="D1" s="604" t="s">
        <v>338</v>
      </c>
      <c r="E1" s="603" t="s">
        <v>339</v>
      </c>
      <c r="F1" s="603" t="s">
        <v>346</v>
      </c>
      <c r="G1" s="603" t="s">
        <v>340</v>
      </c>
      <c r="H1" s="603" t="s">
        <v>341</v>
      </c>
      <c r="I1" s="603" t="s">
        <v>342</v>
      </c>
      <c r="J1" s="603" t="s">
        <v>343</v>
      </c>
      <c r="K1" s="603" t="s">
        <v>344</v>
      </c>
      <c r="L1" s="603" t="s">
        <v>345</v>
      </c>
    </row>
    <row r="2" spans="6:12" ht="12.75">
      <c r="F2" s="606"/>
      <c r="G2" s="606"/>
      <c r="H2" s="606"/>
      <c r="I2" s="606"/>
      <c r="J2" s="606"/>
      <c r="K2" s="606"/>
      <c r="L2" s="606"/>
    </row>
    <row r="3" spans="5:12" ht="12.75">
      <c r="E3" s="606"/>
      <c r="F3" s="606"/>
      <c r="G3" s="606"/>
      <c r="H3" s="606"/>
      <c r="I3" s="606"/>
      <c r="J3" s="606"/>
      <c r="K3" s="606"/>
      <c r="L3" s="606"/>
    </row>
    <row r="4" spans="5:12" ht="12.75">
      <c r="E4" s="606"/>
      <c r="F4" s="606"/>
      <c r="G4" s="606"/>
      <c r="H4" s="606"/>
      <c r="I4" s="606"/>
      <c r="J4" s="606"/>
      <c r="K4" s="606"/>
      <c r="L4" s="606">
        <f aca="true" t="shared" si="0" ref="L4:L49">IF(K4="","",K4+L3)</f>
      </c>
    </row>
    <row r="5" spans="5:12" ht="12.75">
      <c r="E5" s="606"/>
      <c r="F5" s="606"/>
      <c r="G5" s="606"/>
      <c r="H5" s="606"/>
      <c r="L5" s="606">
        <f t="shared" si="0"/>
      </c>
    </row>
    <row r="6" ht="12.75">
      <c r="L6" s="606">
        <f t="shared" si="0"/>
      </c>
    </row>
    <row r="7" ht="12.75">
      <c r="L7" s="606">
        <f t="shared" si="0"/>
      </c>
    </row>
    <row r="8" ht="12.75">
      <c r="L8" s="606">
        <f t="shared" si="0"/>
      </c>
    </row>
    <row r="9" ht="12.75">
      <c r="L9" s="606">
        <f t="shared" si="0"/>
      </c>
    </row>
    <row r="10" ht="12.75">
      <c r="L10" s="606">
        <f t="shared" si="0"/>
      </c>
    </row>
    <row r="11" ht="12.75">
      <c r="L11" s="606">
        <f t="shared" si="0"/>
      </c>
    </row>
    <row r="12" ht="12.75">
      <c r="L12" s="606">
        <f t="shared" si="0"/>
      </c>
    </row>
    <row r="13" ht="12.75">
      <c r="L13" s="606">
        <f t="shared" si="0"/>
      </c>
    </row>
    <row r="14" ht="12.75">
      <c r="L14" s="606">
        <f t="shared" si="0"/>
      </c>
    </row>
    <row r="15" ht="12.75">
      <c r="L15" s="606">
        <f t="shared" si="0"/>
      </c>
    </row>
    <row r="16" ht="12.75">
      <c r="L16" s="606">
        <f t="shared" si="0"/>
      </c>
    </row>
    <row r="17" ht="12.75">
      <c r="L17" s="606">
        <f t="shared" si="0"/>
      </c>
    </row>
    <row r="18" ht="12.75">
      <c r="L18" s="606">
        <f t="shared" si="0"/>
      </c>
    </row>
    <row r="19" ht="12.75">
      <c r="L19" s="606">
        <f t="shared" si="0"/>
      </c>
    </row>
    <row r="20" ht="12.75">
      <c r="L20" s="606">
        <f t="shared" si="0"/>
      </c>
    </row>
    <row r="21" ht="12.75">
      <c r="L21" s="606">
        <f t="shared" si="0"/>
      </c>
    </row>
    <row r="22" ht="12.75">
      <c r="L22" s="606">
        <f t="shared" si="0"/>
      </c>
    </row>
    <row r="23" ht="12.75">
      <c r="L23" s="606">
        <f t="shared" si="0"/>
      </c>
    </row>
    <row r="24" ht="12.75">
      <c r="L24" s="606">
        <f t="shared" si="0"/>
      </c>
    </row>
    <row r="25" ht="12.75">
      <c r="L25" s="606">
        <f t="shared" si="0"/>
      </c>
    </row>
    <row r="26" ht="12.75">
      <c r="L26" s="606">
        <f t="shared" si="0"/>
      </c>
    </row>
    <row r="27" ht="12.75">
      <c r="L27" s="606">
        <f t="shared" si="0"/>
      </c>
    </row>
    <row r="28" ht="12.75">
      <c r="L28" s="606">
        <f t="shared" si="0"/>
      </c>
    </row>
    <row r="29" ht="12.75">
      <c r="L29" s="606">
        <f t="shared" si="0"/>
      </c>
    </row>
    <row r="30" ht="12.75">
      <c r="L30" s="606">
        <f t="shared" si="0"/>
      </c>
    </row>
    <row r="31" ht="12.75">
      <c r="L31" s="606">
        <f t="shared" si="0"/>
      </c>
    </row>
    <row r="32" ht="12.75">
      <c r="L32" s="606">
        <f t="shared" si="0"/>
      </c>
    </row>
    <row r="33" ht="12.75">
      <c r="L33" s="606">
        <f t="shared" si="0"/>
      </c>
    </row>
    <row r="34" ht="12.75">
      <c r="L34" s="606">
        <f t="shared" si="0"/>
      </c>
    </row>
    <row r="35" ht="12.75">
      <c r="L35" s="606">
        <f t="shared" si="0"/>
      </c>
    </row>
    <row r="36" ht="12.75">
      <c r="L36" s="606">
        <f t="shared" si="0"/>
      </c>
    </row>
    <row r="37" ht="12.75">
      <c r="L37" s="606">
        <f t="shared" si="0"/>
      </c>
    </row>
    <row r="38" ht="12.75">
      <c r="L38" s="606">
        <f t="shared" si="0"/>
      </c>
    </row>
    <row r="39" ht="12.75">
      <c r="L39" s="606">
        <f t="shared" si="0"/>
      </c>
    </row>
    <row r="40" ht="12.75">
      <c r="L40" s="606">
        <f t="shared" si="0"/>
      </c>
    </row>
    <row r="41" ht="12.75">
      <c r="L41" s="606">
        <f t="shared" si="0"/>
      </c>
    </row>
    <row r="42" ht="12.75">
      <c r="L42" s="606">
        <f t="shared" si="0"/>
      </c>
    </row>
    <row r="43" ht="12.75">
      <c r="L43" s="606">
        <f t="shared" si="0"/>
      </c>
    </row>
    <row r="44" ht="12.75">
      <c r="L44" s="606">
        <f t="shared" si="0"/>
      </c>
    </row>
    <row r="45" ht="12.75">
      <c r="L45" s="606">
        <f t="shared" si="0"/>
      </c>
    </row>
    <row r="46" ht="12.75">
      <c r="L46" s="606">
        <f t="shared" si="0"/>
      </c>
    </row>
    <row r="47" ht="12.75">
      <c r="L47" s="606">
        <f t="shared" si="0"/>
      </c>
    </row>
    <row r="48" ht="12.75">
      <c r="L48" s="606">
        <f t="shared" si="0"/>
      </c>
    </row>
    <row r="49" ht="12.75">
      <c r="L49" s="606">
        <f t="shared" si="0"/>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4" sqref="D4:E4"/>
    </sheetView>
  </sheetViews>
  <sheetFormatPr defaultColWidth="9.140625" defaultRowHeight="12.75"/>
  <cols>
    <col min="1" max="1" width="10.7109375" style="18" customWidth="1"/>
    <col min="2" max="4" width="20.7109375" style="15" customWidth="1"/>
    <col min="5" max="5" width="17.28125" style="15" customWidth="1"/>
    <col min="6" max="6" width="9.57421875" style="15" customWidth="1"/>
    <col min="7" max="7" width="4.57421875" style="15" customWidth="1"/>
    <col min="8" max="8" width="14.140625" style="15" customWidth="1"/>
    <col min="9" max="9" width="10.7109375" style="15" customWidth="1"/>
    <col min="10" max="10" width="9.140625" style="15" customWidth="1"/>
    <col min="11" max="11" width="6.7109375" style="15" customWidth="1"/>
    <col min="12" max="16384" width="9.140625" style="15" customWidth="1"/>
  </cols>
  <sheetData>
    <row r="1" spans="1:11" ht="16.5" thickTop="1">
      <c r="A1" s="188" t="s">
        <v>131</v>
      </c>
      <c r="B1" s="179"/>
      <c r="C1" s="179"/>
      <c r="D1" s="179"/>
      <c r="E1" s="179"/>
      <c r="F1" s="179"/>
      <c r="G1" s="179"/>
      <c r="H1" s="179"/>
      <c r="I1" s="179"/>
      <c r="J1" s="179"/>
      <c r="K1" s="180"/>
    </row>
    <row r="2" spans="1:11" ht="15.75">
      <c r="A2" s="187"/>
      <c r="B2" s="44"/>
      <c r="C2" s="44"/>
      <c r="D2" s="44"/>
      <c r="E2" s="44"/>
      <c r="F2" s="44"/>
      <c r="G2" s="44"/>
      <c r="H2" s="44"/>
      <c r="I2" s="44"/>
      <c r="J2" s="44"/>
      <c r="K2" s="182"/>
    </row>
    <row r="3" spans="1:11" ht="13.5" thickBot="1">
      <c r="A3" s="181"/>
      <c r="B3" s="44"/>
      <c r="C3" s="44"/>
      <c r="D3" s="44"/>
      <c r="E3" s="44"/>
      <c r="F3" s="44"/>
      <c r="G3" s="44"/>
      <c r="H3" s="44"/>
      <c r="I3" s="44"/>
      <c r="J3" s="44"/>
      <c r="K3" s="182"/>
    </row>
    <row r="4" spans="1:11" ht="16.5" thickBot="1">
      <c r="A4" s="187" t="s">
        <v>134</v>
      </c>
      <c r="C4" s="45" t="s">
        <v>133</v>
      </c>
      <c r="D4" s="881" t="s">
        <v>347</v>
      </c>
      <c r="E4" s="882"/>
      <c r="F4" s="196"/>
      <c r="G4" s="196"/>
      <c r="H4" s="44"/>
      <c r="I4" s="44"/>
      <c r="J4" s="44"/>
      <c r="K4" s="182"/>
    </row>
    <row r="5" spans="1:11" ht="13.5" thickBot="1">
      <c r="A5" s="181"/>
      <c r="B5" s="44"/>
      <c r="C5" s="44"/>
      <c r="D5" s="44"/>
      <c r="E5" s="44"/>
      <c r="F5" s="44"/>
      <c r="G5" s="44"/>
      <c r="H5" s="191"/>
      <c r="I5" s="44"/>
      <c r="J5" s="44"/>
      <c r="K5" s="182"/>
    </row>
    <row r="6" spans="1:11" ht="13.5" thickBot="1">
      <c r="A6" s="186"/>
      <c r="B6" s="176"/>
      <c r="C6" s="18" t="s">
        <v>132</v>
      </c>
      <c r="D6" s="160"/>
      <c r="E6" s="44"/>
      <c r="F6" s="44"/>
      <c r="G6" s="44"/>
      <c r="H6" s="44"/>
      <c r="I6" s="44"/>
      <c r="J6" s="44"/>
      <c r="K6" s="182"/>
    </row>
    <row r="7" spans="1:11" ht="12.75">
      <c r="A7" s="181"/>
      <c r="B7" s="44"/>
      <c r="C7" s="44"/>
      <c r="D7" s="879"/>
      <c r="E7" s="880"/>
      <c r="F7" s="44"/>
      <c r="G7" s="44"/>
      <c r="H7" s="44"/>
      <c r="I7" s="44"/>
      <c r="J7" s="44"/>
      <c r="K7" s="182"/>
    </row>
    <row r="8" spans="1:11" ht="12.75">
      <c r="A8" s="45"/>
      <c r="B8" s="44"/>
      <c r="C8" s="44"/>
      <c r="D8" s="292"/>
      <c r="E8" s="293"/>
      <c r="F8" s="44"/>
      <c r="G8" s="44"/>
      <c r="H8" s="44"/>
      <c r="I8" s="44"/>
      <c r="J8" s="44"/>
      <c r="K8" s="182"/>
    </row>
    <row r="9" ht="18.75" customHeight="1">
      <c r="K9" s="182"/>
    </row>
    <row r="10" spans="1:11" ht="15.75">
      <c r="A10" s="187" t="s">
        <v>120</v>
      </c>
      <c r="B10" s="44"/>
      <c r="D10" s="44"/>
      <c r="E10" s="44"/>
      <c r="F10" s="44"/>
      <c r="G10" s="44"/>
      <c r="H10" s="44"/>
      <c r="I10" s="44"/>
      <c r="J10" s="44"/>
      <c r="K10" s="182"/>
    </row>
    <row r="11" spans="1:11" ht="12.75">
      <c r="A11" s="181"/>
      <c r="B11" s="44"/>
      <c r="D11" s="44"/>
      <c r="E11" s="44"/>
      <c r="F11" s="44"/>
      <c r="G11" s="44"/>
      <c r="H11" s="44"/>
      <c r="I11" s="44"/>
      <c r="J11" s="44"/>
      <c r="K11" s="182"/>
    </row>
    <row r="12" spans="1:11" ht="15.75" customHeight="1">
      <c r="A12" s="181"/>
      <c r="B12" s="44"/>
      <c r="C12" s="189" t="s">
        <v>104</v>
      </c>
      <c r="D12" s="44"/>
      <c r="E12" s="44"/>
      <c r="F12" s="44"/>
      <c r="G12" s="44"/>
      <c r="H12" s="44"/>
      <c r="I12" s="44"/>
      <c r="J12" s="44"/>
      <c r="K12" s="182"/>
    </row>
    <row r="13" spans="1:11" ht="14.25">
      <c r="A13" s="181"/>
      <c r="B13" s="44"/>
      <c r="C13" s="189" t="s">
        <v>135</v>
      </c>
      <c r="D13" s="44"/>
      <c r="E13" s="44"/>
      <c r="F13" s="44"/>
      <c r="G13" s="44"/>
      <c r="H13" s="44"/>
      <c r="I13" s="44"/>
      <c r="J13" s="44"/>
      <c r="K13" s="182"/>
    </row>
    <row r="14" spans="1:11" ht="14.25">
      <c r="A14" s="181"/>
      <c r="B14" s="44"/>
      <c r="C14" s="189" t="s">
        <v>136</v>
      </c>
      <c r="D14" s="44"/>
      <c r="E14" s="44"/>
      <c r="F14" s="44"/>
      <c r="G14" s="44"/>
      <c r="H14" s="44"/>
      <c r="I14" s="44"/>
      <c r="J14" s="44"/>
      <c r="K14" s="182"/>
    </row>
    <row r="15" spans="1:11" ht="14.25">
      <c r="A15" s="181"/>
      <c r="B15" s="44"/>
      <c r="C15" s="189" t="s">
        <v>141</v>
      </c>
      <c r="D15" s="44"/>
      <c r="E15" s="44"/>
      <c r="F15" s="44"/>
      <c r="G15" s="44"/>
      <c r="H15" s="44"/>
      <c r="I15" s="44"/>
      <c r="J15" s="44"/>
      <c r="K15" s="182"/>
    </row>
    <row r="16" spans="1:11" ht="14.25">
      <c r="A16" s="181"/>
      <c r="B16" s="44"/>
      <c r="C16" s="189" t="s">
        <v>142</v>
      </c>
      <c r="D16" s="44"/>
      <c r="E16" s="44"/>
      <c r="F16" s="44"/>
      <c r="G16" s="44"/>
      <c r="H16" s="44"/>
      <c r="I16" s="44"/>
      <c r="J16" s="44"/>
      <c r="K16" s="182"/>
    </row>
    <row r="17" spans="1:11" ht="14.25">
      <c r="A17" s="181"/>
      <c r="B17" s="44"/>
      <c r="C17" s="189"/>
      <c r="D17" s="44"/>
      <c r="E17" s="44"/>
      <c r="F17" s="44"/>
      <c r="G17" s="44"/>
      <c r="H17" s="44"/>
      <c r="I17" s="44"/>
      <c r="J17" s="44"/>
      <c r="K17" s="182"/>
    </row>
    <row r="18" spans="1:11" ht="14.25">
      <c r="A18" s="181"/>
      <c r="B18" s="44"/>
      <c r="C18" s="189"/>
      <c r="D18" s="44"/>
      <c r="E18" s="44"/>
      <c r="F18" s="44"/>
      <c r="G18" s="44"/>
      <c r="H18" s="44"/>
      <c r="I18" s="44"/>
      <c r="J18" s="44"/>
      <c r="K18" s="182"/>
    </row>
    <row r="19" spans="1:11" ht="13.5" customHeight="1" thickBot="1">
      <c r="A19" s="183"/>
      <c r="B19" s="184"/>
      <c r="C19" s="190"/>
      <c r="D19" s="184"/>
      <c r="E19" s="184"/>
      <c r="F19" s="184"/>
      <c r="G19" s="184"/>
      <c r="H19" s="184"/>
      <c r="I19" s="184"/>
      <c r="J19" s="184"/>
      <c r="K19" s="185"/>
    </row>
    <row r="20" spans="1:11" ht="16.5" thickTop="1">
      <c r="A20" s="883"/>
      <c r="B20" s="883"/>
      <c r="C20" s="883"/>
      <c r="D20" s="883"/>
      <c r="E20" s="883"/>
      <c r="F20" s="883"/>
      <c r="G20" s="883"/>
      <c r="H20" s="883"/>
      <c r="I20" s="883"/>
      <c r="J20" s="883"/>
      <c r="K20" s="883"/>
    </row>
    <row r="22" spans="1:14" ht="12.75">
      <c r="A22" s="281"/>
      <c r="B22" s="282"/>
      <c r="C22" s="282"/>
      <c r="D22" s="282"/>
      <c r="E22" s="282"/>
      <c r="F22" s="282"/>
      <c r="G22" s="282"/>
      <c r="H22" s="282"/>
      <c r="I22" s="282"/>
      <c r="J22" s="282"/>
      <c r="K22" s="282"/>
      <c r="L22" s="282"/>
      <c r="M22" s="282"/>
      <c r="N22" s="282"/>
    </row>
    <row r="23" spans="1:14" ht="12.75">
      <c r="A23" s="281"/>
      <c r="B23" s="282"/>
      <c r="C23" s="282"/>
      <c r="D23" s="282"/>
      <c r="E23" s="282"/>
      <c r="F23" s="282"/>
      <c r="G23" s="282"/>
      <c r="H23" s="282"/>
      <c r="I23" s="282"/>
      <c r="J23" s="282"/>
      <c r="K23" s="282"/>
      <c r="L23" s="282"/>
      <c r="M23" s="282"/>
      <c r="N23" s="282"/>
    </row>
    <row r="24" spans="1:14" ht="12.75">
      <c r="A24" s="281"/>
      <c r="B24" s="282"/>
      <c r="C24" s="282"/>
      <c r="D24" s="282"/>
      <c r="E24" s="282"/>
      <c r="F24" s="282"/>
      <c r="G24" s="282"/>
      <c r="H24" s="282"/>
      <c r="I24" s="282"/>
      <c r="J24" s="282"/>
      <c r="K24" s="282"/>
      <c r="L24" s="282"/>
      <c r="M24" s="282"/>
      <c r="N24" s="282"/>
    </row>
    <row r="25" spans="1:14" ht="12.75">
      <c r="A25" s="281"/>
      <c r="B25" s="282"/>
      <c r="C25" s="282"/>
      <c r="D25" s="282"/>
      <c r="E25" s="282"/>
      <c r="F25" s="282"/>
      <c r="G25" s="282"/>
      <c r="H25" s="282"/>
      <c r="I25" s="282"/>
      <c r="J25" s="282"/>
      <c r="K25" s="282"/>
      <c r="L25" s="282"/>
      <c r="M25" s="282"/>
      <c r="N25" s="282"/>
    </row>
    <row r="26" spans="1:14" ht="12.75">
      <c r="A26" s="281"/>
      <c r="B26" s="282"/>
      <c r="C26" s="282"/>
      <c r="D26" s="282"/>
      <c r="E26" s="282"/>
      <c r="F26" s="282"/>
      <c r="G26" s="282"/>
      <c r="H26" s="282"/>
      <c r="I26" s="282"/>
      <c r="J26" s="282"/>
      <c r="K26" s="282"/>
      <c r="L26" s="282"/>
      <c r="M26" s="282"/>
      <c r="N26" s="282"/>
    </row>
    <row r="27" spans="1:14" ht="12.75">
      <c r="A27" s="281"/>
      <c r="B27" s="282"/>
      <c r="C27" s="282"/>
      <c r="D27" s="282"/>
      <c r="E27" s="282"/>
      <c r="F27" s="282"/>
      <c r="G27" s="282"/>
      <c r="H27" s="282"/>
      <c r="I27" s="282"/>
      <c r="J27" s="282"/>
      <c r="K27" s="282"/>
      <c r="L27" s="282"/>
      <c r="M27" s="282"/>
      <c r="N27" s="282"/>
    </row>
    <row r="28" spans="1:14" ht="12.75">
      <c r="A28" s="281"/>
      <c r="B28" s="283"/>
      <c r="C28" s="283"/>
      <c r="D28" s="282"/>
      <c r="E28" s="282"/>
      <c r="F28" s="282"/>
      <c r="G28" s="282"/>
      <c r="H28" s="282"/>
      <c r="I28" s="282"/>
      <c r="J28" s="282"/>
      <c r="K28" s="282"/>
      <c r="L28" s="282"/>
      <c r="M28" s="282"/>
      <c r="N28" s="282"/>
    </row>
    <row r="29" spans="1:14" ht="12.75">
      <c r="A29" s="281"/>
      <c r="B29" s="282"/>
      <c r="C29" s="282"/>
      <c r="D29" s="282"/>
      <c r="E29" s="282"/>
      <c r="F29" s="282"/>
      <c r="G29" s="282"/>
      <c r="H29" s="282"/>
      <c r="I29" s="282"/>
      <c r="J29" s="282"/>
      <c r="K29" s="282"/>
      <c r="L29" s="282"/>
      <c r="M29" s="282"/>
      <c r="N29" s="282"/>
    </row>
    <row r="30" spans="1:14" ht="12.75">
      <c r="A30" s="281"/>
      <c r="B30" s="282"/>
      <c r="C30" s="282"/>
      <c r="D30" s="282"/>
      <c r="E30" s="282"/>
      <c r="F30" s="282"/>
      <c r="G30" s="282"/>
      <c r="H30" s="282"/>
      <c r="I30" s="282"/>
      <c r="J30" s="282"/>
      <c r="K30" s="282"/>
      <c r="L30" s="282"/>
      <c r="M30" s="282"/>
      <c r="N30" s="282"/>
    </row>
    <row r="31" spans="1:14" ht="12.75">
      <c r="A31" s="281"/>
      <c r="B31" s="282"/>
      <c r="C31" s="282"/>
      <c r="D31" s="282"/>
      <c r="E31" s="282"/>
      <c r="F31" s="282"/>
      <c r="G31" s="282"/>
      <c r="H31" s="282"/>
      <c r="I31" s="282"/>
      <c r="J31" s="282"/>
      <c r="K31" s="282"/>
      <c r="L31" s="282"/>
      <c r="M31" s="282"/>
      <c r="N31" s="282"/>
    </row>
    <row r="32" spans="1:14" ht="12.75">
      <c r="A32" s="281"/>
      <c r="B32" s="282"/>
      <c r="C32" s="282"/>
      <c r="D32" s="282"/>
      <c r="E32" s="282"/>
      <c r="F32" s="282"/>
      <c r="G32" s="282"/>
      <c r="H32" s="282"/>
      <c r="I32" s="282"/>
      <c r="J32" s="282"/>
      <c r="K32" s="282"/>
      <c r="L32" s="282"/>
      <c r="M32" s="282"/>
      <c r="N32" s="282"/>
    </row>
    <row r="33" spans="1:14" ht="12.75">
      <c r="A33" s="281"/>
      <c r="B33" s="282"/>
      <c r="C33" s="282"/>
      <c r="D33" s="282"/>
      <c r="E33" s="282"/>
      <c r="F33" s="282"/>
      <c r="G33" s="282"/>
      <c r="H33" s="282"/>
      <c r="I33" s="282"/>
      <c r="J33" s="282"/>
      <c r="K33" s="282"/>
      <c r="L33" s="282"/>
      <c r="M33" s="282"/>
      <c r="N33" s="282"/>
    </row>
    <row r="34" spans="1:14" ht="12.75">
      <c r="A34" s="281"/>
      <c r="B34" s="282"/>
      <c r="C34" s="282"/>
      <c r="D34" s="282"/>
      <c r="E34" s="282"/>
      <c r="F34" s="282"/>
      <c r="G34" s="282"/>
      <c r="H34" s="282"/>
      <c r="I34" s="282"/>
      <c r="J34" s="282"/>
      <c r="K34" s="282"/>
      <c r="L34" s="282"/>
      <c r="M34" s="282"/>
      <c r="N34" s="282"/>
    </row>
    <row r="35" spans="1:14" ht="12.75">
      <c r="A35" s="281"/>
      <c r="B35" s="282"/>
      <c r="C35" s="282"/>
      <c r="D35" s="282"/>
      <c r="E35" s="282"/>
      <c r="F35" s="282"/>
      <c r="G35" s="282"/>
      <c r="H35" s="282"/>
      <c r="I35" s="282"/>
      <c r="J35" s="282"/>
      <c r="K35" s="282"/>
      <c r="L35" s="282"/>
      <c r="M35" s="282"/>
      <c r="N35" s="282"/>
    </row>
    <row r="36" spans="1:14" ht="12.75">
      <c r="A36" s="281"/>
      <c r="B36" s="282"/>
      <c r="C36" s="282"/>
      <c r="D36" s="282"/>
      <c r="E36" s="282"/>
      <c r="F36" s="282"/>
      <c r="G36" s="282"/>
      <c r="H36" s="282"/>
      <c r="I36" s="282"/>
      <c r="J36" s="282"/>
      <c r="K36" s="282"/>
      <c r="L36" s="282"/>
      <c r="M36" s="282"/>
      <c r="N36" s="282"/>
    </row>
    <row r="37" spans="1:14" ht="12.75">
      <c r="A37" s="284"/>
      <c r="B37" s="282"/>
      <c r="C37" s="282"/>
      <c r="D37" s="282"/>
      <c r="E37" s="282"/>
      <c r="F37" s="282"/>
      <c r="G37" s="282"/>
      <c r="H37" s="282"/>
      <c r="I37" s="282"/>
      <c r="J37" s="282"/>
      <c r="K37" s="282"/>
      <c r="L37" s="282"/>
      <c r="M37" s="282"/>
      <c r="N37" s="282"/>
    </row>
    <row r="38" spans="1:14" ht="12.75">
      <c r="A38" s="284"/>
      <c r="B38" s="282"/>
      <c r="C38" s="282"/>
      <c r="D38" s="282"/>
      <c r="E38" s="282"/>
      <c r="F38" s="282"/>
      <c r="G38" s="282"/>
      <c r="H38" s="282"/>
      <c r="I38" s="282"/>
      <c r="J38" s="282"/>
      <c r="K38" s="282"/>
      <c r="L38" s="282"/>
      <c r="M38" s="282"/>
      <c r="N38" s="282"/>
    </row>
    <row r="39" spans="1:14" ht="12.75">
      <c r="A39" s="281"/>
      <c r="B39" s="282"/>
      <c r="C39" s="282"/>
      <c r="D39" s="282"/>
      <c r="E39" s="282"/>
      <c r="F39" s="282"/>
      <c r="G39" s="282"/>
      <c r="H39" s="282"/>
      <c r="I39" s="282"/>
      <c r="J39" s="282"/>
      <c r="K39" s="282"/>
      <c r="L39" s="282"/>
      <c r="M39" s="282"/>
      <c r="N39" s="282"/>
    </row>
    <row r="40" spans="1:14" ht="12.75">
      <c r="A40" s="281"/>
      <c r="B40" s="282"/>
      <c r="C40" s="282"/>
      <c r="D40" s="282"/>
      <c r="E40" s="282"/>
      <c r="F40" s="282"/>
      <c r="G40" s="282"/>
      <c r="H40" s="282"/>
      <c r="I40" s="282"/>
      <c r="J40" s="282"/>
      <c r="K40" s="282"/>
      <c r="L40" s="282"/>
      <c r="M40" s="282"/>
      <c r="N40" s="282"/>
    </row>
    <row r="41" spans="1:14" ht="12.75">
      <c r="A41" s="281"/>
      <c r="B41" s="282"/>
      <c r="C41" s="282"/>
      <c r="D41" s="282"/>
      <c r="E41" s="282"/>
      <c r="F41" s="282"/>
      <c r="G41" s="282"/>
      <c r="H41" s="282"/>
      <c r="I41" s="282"/>
      <c r="J41" s="282"/>
      <c r="K41" s="282"/>
      <c r="L41" s="282"/>
      <c r="M41" s="282"/>
      <c r="N41" s="282"/>
    </row>
    <row r="42" spans="1:14" ht="12.75">
      <c r="A42" s="281"/>
      <c r="B42" s="282"/>
      <c r="C42" s="282"/>
      <c r="D42" s="282"/>
      <c r="E42" s="282"/>
      <c r="F42" s="282"/>
      <c r="G42" s="282"/>
      <c r="H42" s="282"/>
      <c r="I42" s="282"/>
      <c r="J42" s="282"/>
      <c r="K42" s="282"/>
      <c r="L42" s="282"/>
      <c r="M42" s="282"/>
      <c r="N42" s="282"/>
    </row>
    <row r="43" spans="1:14" ht="12.75">
      <c r="A43" s="284"/>
      <c r="B43" s="282"/>
      <c r="C43" s="282"/>
      <c r="D43" s="282"/>
      <c r="E43" s="282"/>
      <c r="F43" s="282"/>
      <c r="G43" s="282"/>
      <c r="H43" s="282"/>
      <c r="I43" s="282"/>
      <c r="J43" s="282"/>
      <c r="K43" s="282"/>
      <c r="L43" s="282"/>
      <c r="M43" s="282"/>
      <c r="N43" s="282"/>
    </row>
    <row r="44" spans="1:14" ht="12.75">
      <c r="A44" s="284"/>
      <c r="B44" s="282"/>
      <c r="C44" s="282"/>
      <c r="D44" s="282"/>
      <c r="E44" s="282"/>
      <c r="F44" s="282"/>
      <c r="G44" s="282"/>
      <c r="H44" s="282"/>
      <c r="I44" s="282"/>
      <c r="J44" s="282"/>
      <c r="K44" s="282"/>
      <c r="L44" s="282"/>
      <c r="M44" s="282"/>
      <c r="N44" s="282"/>
    </row>
    <row r="45" spans="1:14" ht="12.75">
      <c r="A45" s="281"/>
      <c r="B45" s="282"/>
      <c r="C45" s="282"/>
      <c r="D45" s="282"/>
      <c r="E45" s="282"/>
      <c r="F45" s="282"/>
      <c r="G45" s="282"/>
      <c r="H45" s="282"/>
      <c r="I45" s="282"/>
      <c r="J45" s="282"/>
      <c r="K45" s="282"/>
      <c r="L45" s="282"/>
      <c r="M45" s="282"/>
      <c r="N45" s="282"/>
    </row>
    <row r="46" spans="1:14" ht="12.75">
      <c r="A46" s="281"/>
      <c r="B46" s="282"/>
      <c r="C46" s="282"/>
      <c r="D46" s="282"/>
      <c r="E46" s="282"/>
      <c r="F46" s="282"/>
      <c r="G46" s="282"/>
      <c r="H46" s="282"/>
      <c r="I46" s="282"/>
      <c r="J46" s="282"/>
      <c r="K46" s="282"/>
      <c r="L46" s="282"/>
      <c r="M46" s="282"/>
      <c r="N46" s="282"/>
    </row>
    <row r="47" spans="1:14" ht="12.75">
      <c r="A47" s="281"/>
      <c r="B47" s="282"/>
      <c r="C47" s="282"/>
      <c r="D47" s="282"/>
      <c r="E47" s="282"/>
      <c r="F47" s="282"/>
      <c r="G47" s="282"/>
      <c r="H47" s="282"/>
      <c r="I47" s="282"/>
      <c r="J47" s="282"/>
      <c r="K47" s="282"/>
      <c r="L47" s="282"/>
      <c r="M47" s="282"/>
      <c r="N47" s="282"/>
    </row>
    <row r="48" spans="1:14" ht="12.75">
      <c r="A48" s="281"/>
      <c r="B48" s="282"/>
      <c r="C48" s="282"/>
      <c r="D48" s="282"/>
      <c r="E48" s="282"/>
      <c r="F48" s="282"/>
      <c r="G48" s="282"/>
      <c r="H48" s="282"/>
      <c r="I48" s="282"/>
      <c r="J48" s="282"/>
      <c r="K48" s="282"/>
      <c r="L48" s="282"/>
      <c r="M48" s="282"/>
      <c r="N48" s="282"/>
    </row>
    <row r="49" spans="1:14" ht="12.75">
      <c r="A49" s="281"/>
      <c r="B49" s="282"/>
      <c r="C49" s="282"/>
      <c r="D49" s="282"/>
      <c r="E49" s="282"/>
      <c r="F49" s="282"/>
      <c r="G49" s="282"/>
      <c r="H49" s="282"/>
      <c r="I49" s="282"/>
      <c r="J49" s="282"/>
      <c r="K49" s="282"/>
      <c r="L49" s="282"/>
      <c r="M49" s="282"/>
      <c r="N49" s="282"/>
    </row>
    <row r="50" spans="1:14" ht="12.75">
      <c r="A50" s="281"/>
      <c r="B50" s="282"/>
      <c r="C50" s="282"/>
      <c r="D50" s="282"/>
      <c r="E50" s="282"/>
      <c r="F50" s="282"/>
      <c r="G50" s="282"/>
      <c r="H50" s="282"/>
      <c r="I50" s="282"/>
      <c r="J50" s="282"/>
      <c r="K50" s="282"/>
      <c r="L50" s="282"/>
      <c r="M50" s="282"/>
      <c r="N50" s="282"/>
    </row>
    <row r="51" spans="1:14" ht="12.75">
      <c r="A51" s="281"/>
      <c r="B51" s="282"/>
      <c r="C51" s="282"/>
      <c r="D51" s="282"/>
      <c r="E51" s="282"/>
      <c r="F51" s="282"/>
      <c r="G51" s="282"/>
      <c r="H51" s="282"/>
      <c r="I51" s="282"/>
      <c r="J51" s="282"/>
      <c r="K51" s="282"/>
      <c r="L51" s="282"/>
      <c r="M51" s="282"/>
      <c r="N51" s="282"/>
    </row>
    <row r="52" spans="1:14" ht="12.75">
      <c r="A52" s="281"/>
      <c r="B52" s="282"/>
      <c r="C52" s="282"/>
      <c r="D52" s="282"/>
      <c r="E52" s="282"/>
      <c r="F52" s="282"/>
      <c r="G52" s="282"/>
      <c r="H52" s="282"/>
      <c r="I52" s="282"/>
      <c r="J52" s="282"/>
      <c r="K52" s="282"/>
      <c r="L52" s="282"/>
      <c r="M52" s="282"/>
      <c r="N52" s="282"/>
    </row>
    <row r="53" spans="1:14" ht="12.75">
      <c r="A53" s="281"/>
      <c r="B53" s="282"/>
      <c r="C53" s="282"/>
      <c r="D53" s="282"/>
      <c r="E53" s="282"/>
      <c r="F53" s="282"/>
      <c r="G53" s="282"/>
      <c r="H53" s="282"/>
      <c r="I53" s="282"/>
      <c r="J53" s="282"/>
      <c r="K53" s="282"/>
      <c r="L53" s="282"/>
      <c r="M53" s="282"/>
      <c r="N53" s="282"/>
    </row>
    <row r="54" spans="1:14" ht="12.75">
      <c r="A54" s="285"/>
      <c r="B54" s="283"/>
      <c r="C54" s="283"/>
      <c r="D54" s="282"/>
      <c r="E54" s="282"/>
      <c r="F54" s="282"/>
      <c r="G54" s="282"/>
      <c r="H54" s="282"/>
      <c r="I54" s="282"/>
      <c r="J54" s="282"/>
      <c r="K54" s="282"/>
      <c r="L54" s="282"/>
      <c r="M54" s="282"/>
      <c r="N54" s="282"/>
    </row>
    <row r="55" spans="1:14" ht="12.75">
      <c r="A55" s="285"/>
      <c r="B55" s="282"/>
      <c r="C55" s="282"/>
      <c r="D55" s="282"/>
      <c r="E55" s="282"/>
      <c r="F55" s="282"/>
      <c r="G55" s="282"/>
      <c r="H55" s="282"/>
      <c r="I55" s="282"/>
      <c r="J55" s="282"/>
      <c r="K55" s="282"/>
      <c r="L55" s="282"/>
      <c r="M55" s="282"/>
      <c r="N55" s="282"/>
    </row>
    <row r="56" spans="1:14" ht="12.75">
      <c r="A56" s="282"/>
      <c r="B56" s="282"/>
      <c r="C56" s="282"/>
      <c r="D56" s="282"/>
      <c r="E56" s="282"/>
      <c r="F56" s="282"/>
      <c r="G56" s="282"/>
      <c r="H56" s="282"/>
      <c r="I56" s="282"/>
      <c r="J56" s="282"/>
      <c r="K56" s="282"/>
      <c r="L56" s="282"/>
      <c r="M56" s="282"/>
      <c r="N56" s="282"/>
    </row>
    <row r="57" spans="1:14" ht="12.75">
      <c r="A57" s="282"/>
      <c r="B57" s="282"/>
      <c r="C57" s="282"/>
      <c r="D57" s="282"/>
      <c r="E57" s="282"/>
      <c r="F57" s="282"/>
      <c r="G57" s="282"/>
      <c r="H57" s="282"/>
      <c r="I57" s="282"/>
      <c r="J57" s="282"/>
      <c r="K57" s="282"/>
      <c r="L57" s="282"/>
      <c r="M57" s="282"/>
      <c r="N57" s="282"/>
    </row>
    <row r="58" spans="1:14" ht="12.75">
      <c r="A58" s="282"/>
      <c r="B58" s="282"/>
      <c r="C58" s="282"/>
      <c r="D58" s="282"/>
      <c r="E58" s="282"/>
      <c r="F58" s="282"/>
      <c r="G58" s="282"/>
      <c r="H58" s="282"/>
      <c r="I58" s="282"/>
      <c r="J58" s="282"/>
      <c r="K58" s="282"/>
      <c r="L58" s="282"/>
      <c r="M58" s="282"/>
      <c r="N58" s="282"/>
    </row>
    <row r="59" spans="1:14" ht="12.75">
      <c r="A59" s="282"/>
      <c r="B59" s="282"/>
      <c r="C59" s="282"/>
      <c r="D59" s="282"/>
      <c r="E59" s="282"/>
      <c r="F59" s="282"/>
      <c r="G59" s="282"/>
      <c r="H59" s="282"/>
      <c r="I59" s="282"/>
      <c r="J59" s="282"/>
      <c r="K59" s="282"/>
      <c r="L59" s="282"/>
      <c r="M59" s="282"/>
      <c r="N59" s="282"/>
    </row>
    <row r="60" spans="1:14" ht="12.75">
      <c r="A60" s="282"/>
      <c r="B60" s="282"/>
      <c r="C60" s="282"/>
      <c r="D60" s="282"/>
      <c r="E60" s="282"/>
      <c r="F60" s="282"/>
      <c r="G60" s="282"/>
      <c r="H60" s="282"/>
      <c r="I60" s="282"/>
      <c r="J60" s="282"/>
      <c r="K60" s="282"/>
      <c r="L60" s="282"/>
      <c r="M60" s="282"/>
      <c r="N60" s="282"/>
    </row>
    <row r="61" spans="1:14" ht="12.75">
      <c r="A61" s="282"/>
      <c r="B61" s="282"/>
      <c r="C61" s="282"/>
      <c r="D61" s="282"/>
      <c r="E61" s="282"/>
      <c r="F61" s="282"/>
      <c r="G61" s="282"/>
      <c r="H61" s="282"/>
      <c r="I61" s="282"/>
      <c r="J61" s="282"/>
      <c r="K61" s="282"/>
      <c r="L61" s="282"/>
      <c r="M61" s="282"/>
      <c r="N61" s="282"/>
    </row>
    <row r="62" spans="1:14" ht="12.75">
      <c r="A62" s="282"/>
      <c r="B62" s="282"/>
      <c r="C62" s="282"/>
      <c r="D62" s="282"/>
      <c r="E62" s="282"/>
      <c r="F62" s="282"/>
      <c r="G62" s="282"/>
      <c r="H62" s="282"/>
      <c r="I62" s="282"/>
      <c r="J62" s="282"/>
      <c r="K62" s="282"/>
      <c r="L62" s="282"/>
      <c r="M62" s="282"/>
      <c r="N62" s="282"/>
    </row>
    <row r="63" spans="1:14" ht="12.75">
      <c r="A63" s="282"/>
      <c r="B63" s="282"/>
      <c r="C63" s="282"/>
      <c r="D63" s="282"/>
      <c r="E63" s="282"/>
      <c r="F63" s="282"/>
      <c r="G63" s="282"/>
      <c r="H63" s="282"/>
      <c r="I63" s="282"/>
      <c r="J63" s="282"/>
      <c r="K63" s="282"/>
      <c r="L63" s="282"/>
      <c r="M63" s="282"/>
      <c r="N63" s="282"/>
    </row>
    <row r="64" spans="1:14" ht="12.75">
      <c r="A64" s="282"/>
      <c r="B64" s="282"/>
      <c r="C64" s="282"/>
      <c r="D64" s="282"/>
      <c r="E64" s="282"/>
      <c r="F64" s="282"/>
      <c r="G64" s="282"/>
      <c r="H64" s="282"/>
      <c r="I64" s="282"/>
      <c r="J64" s="282"/>
      <c r="K64" s="282"/>
      <c r="L64" s="282"/>
      <c r="M64" s="282"/>
      <c r="N64" s="282"/>
    </row>
    <row r="65" spans="1:14" ht="12.75">
      <c r="A65" s="282"/>
      <c r="B65" s="282"/>
      <c r="C65" s="282"/>
      <c r="D65" s="282"/>
      <c r="E65" s="282"/>
      <c r="F65" s="282"/>
      <c r="G65" s="282"/>
      <c r="H65" s="282"/>
      <c r="I65" s="282"/>
      <c r="J65" s="282"/>
      <c r="K65" s="282"/>
      <c r="L65" s="282"/>
      <c r="M65" s="282"/>
      <c r="N65" s="282"/>
    </row>
    <row r="66" spans="1:14" ht="12.75">
      <c r="A66" s="282"/>
      <c r="B66" s="282"/>
      <c r="C66" s="282"/>
      <c r="D66" s="282"/>
      <c r="E66" s="282"/>
      <c r="F66" s="282"/>
      <c r="G66" s="282"/>
      <c r="H66" s="282"/>
      <c r="I66" s="282"/>
      <c r="J66" s="282"/>
      <c r="K66" s="282"/>
      <c r="L66" s="282"/>
      <c r="M66" s="282"/>
      <c r="N66" s="282"/>
    </row>
    <row r="67" spans="1:14" ht="12.75">
      <c r="A67" s="282"/>
      <c r="B67" s="282"/>
      <c r="C67" s="282"/>
      <c r="D67" s="282"/>
      <c r="E67" s="282"/>
      <c r="F67" s="282"/>
      <c r="G67" s="282"/>
      <c r="H67" s="282"/>
      <c r="I67" s="282"/>
      <c r="J67" s="282"/>
      <c r="K67" s="282"/>
      <c r="L67" s="282"/>
      <c r="M67" s="282"/>
      <c r="N67" s="282"/>
    </row>
    <row r="68" spans="1:14" ht="12.75">
      <c r="A68" s="282"/>
      <c r="B68" s="282"/>
      <c r="C68" s="282"/>
      <c r="D68" s="282"/>
      <c r="E68" s="282"/>
      <c r="F68" s="282"/>
      <c r="G68" s="282"/>
      <c r="H68" s="282"/>
      <c r="I68" s="282"/>
      <c r="J68" s="282"/>
      <c r="K68" s="282"/>
      <c r="L68" s="282"/>
      <c r="M68" s="282"/>
      <c r="N68" s="282"/>
    </row>
    <row r="69" spans="1:14" ht="12.75">
      <c r="A69" s="282"/>
      <c r="B69" s="282"/>
      <c r="C69" s="282"/>
      <c r="D69" s="282"/>
      <c r="E69" s="282"/>
      <c r="F69" s="282"/>
      <c r="G69" s="282"/>
      <c r="H69" s="282"/>
      <c r="I69" s="282"/>
      <c r="J69" s="282"/>
      <c r="K69" s="282"/>
      <c r="L69" s="282"/>
      <c r="M69" s="282"/>
      <c r="N69" s="282"/>
    </row>
    <row r="70" spans="1:14" ht="12.75">
      <c r="A70" s="282"/>
      <c r="B70" s="282"/>
      <c r="C70" s="282"/>
      <c r="D70" s="282"/>
      <c r="E70" s="282"/>
      <c r="F70" s="282"/>
      <c r="G70" s="282"/>
      <c r="H70" s="282"/>
      <c r="I70" s="282"/>
      <c r="J70" s="282"/>
      <c r="K70" s="282"/>
      <c r="L70" s="282"/>
      <c r="M70" s="282"/>
      <c r="N70" s="282"/>
    </row>
    <row r="71" spans="1:14" ht="12.75">
      <c r="A71" s="282"/>
      <c r="B71" s="282"/>
      <c r="C71" s="282"/>
      <c r="D71" s="282"/>
      <c r="E71" s="282"/>
      <c r="F71" s="282"/>
      <c r="G71" s="282"/>
      <c r="H71" s="282"/>
      <c r="I71" s="282"/>
      <c r="J71" s="282"/>
      <c r="K71" s="282"/>
      <c r="L71" s="282"/>
      <c r="M71" s="282"/>
      <c r="N71" s="282"/>
    </row>
    <row r="72" spans="1:14" ht="12.75">
      <c r="A72" s="282"/>
      <c r="B72" s="282"/>
      <c r="C72" s="282"/>
      <c r="D72" s="282"/>
      <c r="E72" s="282"/>
      <c r="F72" s="282"/>
      <c r="G72" s="282"/>
      <c r="H72" s="282"/>
      <c r="I72" s="282"/>
      <c r="J72" s="282"/>
      <c r="K72" s="282"/>
      <c r="L72" s="282"/>
      <c r="M72" s="282"/>
      <c r="N72" s="282"/>
    </row>
    <row r="73" spans="1:14" ht="12.75">
      <c r="A73" s="282"/>
      <c r="B73" s="282"/>
      <c r="C73" s="282"/>
      <c r="D73" s="282"/>
      <c r="E73" s="282"/>
      <c r="F73" s="282"/>
      <c r="G73" s="282"/>
      <c r="H73" s="282"/>
      <c r="I73" s="282"/>
      <c r="J73" s="282"/>
      <c r="K73" s="282"/>
      <c r="L73" s="282"/>
      <c r="M73" s="282"/>
      <c r="N73" s="282"/>
    </row>
    <row r="74" spans="1:14" ht="12.75">
      <c r="A74" s="282"/>
      <c r="B74" s="282"/>
      <c r="C74" s="282"/>
      <c r="D74" s="282"/>
      <c r="E74" s="282"/>
      <c r="F74" s="282"/>
      <c r="G74" s="282"/>
      <c r="H74" s="282"/>
      <c r="I74" s="282"/>
      <c r="J74" s="282"/>
      <c r="K74" s="282"/>
      <c r="L74" s="282"/>
      <c r="M74" s="282"/>
      <c r="N74" s="282"/>
    </row>
    <row r="75" spans="1:14" ht="12.75">
      <c r="A75" s="282"/>
      <c r="B75" s="282"/>
      <c r="C75" s="282"/>
      <c r="D75" s="282"/>
      <c r="E75" s="282"/>
      <c r="F75" s="282"/>
      <c r="G75" s="282"/>
      <c r="H75" s="282"/>
      <c r="I75" s="282"/>
      <c r="J75" s="282"/>
      <c r="K75" s="282"/>
      <c r="L75" s="282"/>
      <c r="M75" s="282"/>
      <c r="N75" s="282"/>
    </row>
    <row r="76" spans="1:14" ht="12.75">
      <c r="A76" s="282"/>
      <c r="B76" s="282"/>
      <c r="C76" s="282"/>
      <c r="D76" s="282"/>
      <c r="E76" s="282"/>
      <c r="F76" s="282"/>
      <c r="G76" s="282"/>
      <c r="H76" s="282"/>
      <c r="I76" s="282"/>
      <c r="J76" s="282"/>
      <c r="K76" s="282"/>
      <c r="L76" s="282"/>
      <c r="M76" s="282"/>
      <c r="N76" s="282"/>
    </row>
    <row r="77" spans="1:14" ht="12.75">
      <c r="A77" s="282"/>
      <c r="B77" s="282"/>
      <c r="C77" s="282"/>
      <c r="D77" s="282"/>
      <c r="E77" s="282"/>
      <c r="F77" s="282"/>
      <c r="G77" s="282"/>
      <c r="H77" s="282"/>
      <c r="I77" s="282"/>
      <c r="J77" s="282"/>
      <c r="K77" s="282"/>
      <c r="L77" s="282"/>
      <c r="M77" s="282"/>
      <c r="N77" s="282"/>
    </row>
    <row r="78" spans="1:14" ht="12.75">
      <c r="A78" s="282"/>
      <c r="B78" s="282"/>
      <c r="C78" s="282"/>
      <c r="D78" s="282"/>
      <c r="E78" s="282"/>
      <c r="F78" s="282"/>
      <c r="G78" s="282"/>
      <c r="H78" s="282"/>
      <c r="I78" s="282"/>
      <c r="J78" s="282"/>
      <c r="K78" s="282"/>
      <c r="L78" s="282"/>
      <c r="M78" s="282"/>
      <c r="N78" s="282"/>
    </row>
    <row r="79" spans="1:14" ht="12.75">
      <c r="A79" s="282"/>
      <c r="B79" s="282"/>
      <c r="C79" s="282"/>
      <c r="D79" s="282"/>
      <c r="E79" s="282"/>
      <c r="F79" s="282"/>
      <c r="G79" s="282"/>
      <c r="H79" s="282"/>
      <c r="I79" s="282"/>
      <c r="J79" s="282"/>
      <c r="K79" s="282"/>
      <c r="L79" s="282"/>
      <c r="M79" s="282"/>
      <c r="N79" s="282"/>
    </row>
    <row r="80" spans="1:14" ht="12.75">
      <c r="A80" s="282"/>
      <c r="B80" s="282"/>
      <c r="C80" s="282"/>
      <c r="D80" s="282"/>
      <c r="E80" s="282"/>
      <c r="F80" s="282"/>
      <c r="G80" s="282"/>
      <c r="H80" s="282"/>
      <c r="I80" s="282"/>
      <c r="J80" s="282"/>
      <c r="K80" s="282"/>
      <c r="L80" s="282"/>
      <c r="M80" s="282"/>
      <c r="N80" s="282"/>
    </row>
    <row r="81" spans="1:14" ht="12.75">
      <c r="A81" s="282"/>
      <c r="B81" s="282"/>
      <c r="C81" s="282"/>
      <c r="D81" s="282"/>
      <c r="E81" s="282"/>
      <c r="F81" s="282"/>
      <c r="G81" s="282"/>
      <c r="H81" s="282"/>
      <c r="I81" s="282"/>
      <c r="J81" s="282"/>
      <c r="K81" s="282"/>
      <c r="L81" s="282"/>
      <c r="M81" s="282"/>
      <c r="N81" s="282"/>
    </row>
    <row r="82" spans="1:14" ht="12.75">
      <c r="A82" s="282"/>
      <c r="B82" s="282"/>
      <c r="C82" s="282"/>
      <c r="D82" s="282"/>
      <c r="E82" s="282"/>
      <c r="F82" s="282"/>
      <c r="G82" s="282"/>
      <c r="H82" s="282"/>
      <c r="I82" s="282"/>
      <c r="J82" s="282"/>
      <c r="K82" s="282"/>
      <c r="L82" s="282"/>
      <c r="M82" s="282"/>
      <c r="N82" s="282"/>
    </row>
    <row r="83" spans="1:14" ht="12.75">
      <c r="A83" s="282"/>
      <c r="B83" s="282"/>
      <c r="C83" s="282"/>
      <c r="D83" s="282"/>
      <c r="E83" s="282"/>
      <c r="F83" s="282"/>
      <c r="G83" s="282"/>
      <c r="H83" s="282"/>
      <c r="I83" s="282"/>
      <c r="J83" s="282"/>
      <c r="K83" s="282"/>
      <c r="L83" s="282"/>
      <c r="M83" s="282"/>
      <c r="N83" s="282"/>
    </row>
    <row r="84" spans="1:14" ht="12.75">
      <c r="A84" s="282"/>
      <c r="B84" s="282"/>
      <c r="C84" s="282"/>
      <c r="D84" s="282"/>
      <c r="E84" s="282"/>
      <c r="F84" s="282"/>
      <c r="G84" s="282"/>
      <c r="H84" s="282"/>
      <c r="I84" s="282"/>
      <c r="J84" s="282"/>
      <c r="K84" s="282"/>
      <c r="L84" s="282"/>
      <c r="M84" s="282"/>
      <c r="N84" s="282"/>
    </row>
    <row r="85" spans="1:14" ht="12.75">
      <c r="A85" s="282"/>
      <c r="B85" s="282"/>
      <c r="C85" s="282"/>
      <c r="D85" s="282"/>
      <c r="E85" s="282"/>
      <c r="F85" s="282"/>
      <c r="G85" s="282"/>
      <c r="H85" s="282"/>
      <c r="I85" s="282"/>
      <c r="J85" s="282"/>
      <c r="K85" s="282"/>
      <c r="L85" s="282"/>
      <c r="M85" s="282"/>
      <c r="N85" s="282"/>
    </row>
    <row r="86" spans="1:14" ht="12.75">
      <c r="A86" s="282"/>
      <c r="B86" s="282"/>
      <c r="C86" s="282"/>
      <c r="D86" s="282"/>
      <c r="E86" s="282"/>
      <c r="F86" s="282"/>
      <c r="G86" s="282"/>
      <c r="H86" s="282"/>
      <c r="I86" s="282"/>
      <c r="J86" s="282"/>
      <c r="K86" s="282"/>
      <c r="L86" s="282"/>
      <c r="M86" s="282"/>
      <c r="N86" s="282"/>
    </row>
    <row r="87" spans="1:14" ht="12.75">
      <c r="A87" s="282"/>
      <c r="B87" s="282"/>
      <c r="C87" s="282"/>
      <c r="D87" s="282"/>
      <c r="E87" s="282"/>
      <c r="F87" s="282"/>
      <c r="G87" s="282"/>
      <c r="H87" s="282"/>
      <c r="I87" s="282"/>
      <c r="J87" s="282"/>
      <c r="K87" s="282"/>
      <c r="L87" s="282"/>
      <c r="M87" s="282"/>
      <c r="N87" s="282"/>
    </row>
    <row r="88" spans="1:14" ht="12.75">
      <c r="A88" s="282"/>
      <c r="B88" s="282"/>
      <c r="C88" s="282"/>
      <c r="D88" s="282"/>
      <c r="E88" s="282"/>
      <c r="F88" s="282"/>
      <c r="G88" s="282"/>
      <c r="H88" s="282"/>
      <c r="I88" s="282"/>
      <c r="J88" s="282"/>
      <c r="K88" s="282"/>
      <c r="L88" s="282"/>
      <c r="M88" s="282"/>
      <c r="N88" s="282"/>
    </row>
    <row r="89" spans="1:14" ht="12.75">
      <c r="A89" s="282"/>
      <c r="B89" s="282"/>
      <c r="C89" s="282"/>
      <c r="D89" s="282"/>
      <c r="E89" s="282"/>
      <c r="F89" s="282"/>
      <c r="G89" s="282"/>
      <c r="H89" s="282"/>
      <c r="I89" s="282"/>
      <c r="J89" s="282"/>
      <c r="K89" s="282"/>
      <c r="L89" s="282"/>
      <c r="M89" s="282"/>
      <c r="N89" s="282"/>
    </row>
    <row r="90" spans="1:14" ht="12.75">
      <c r="A90" s="282"/>
      <c r="B90" s="282"/>
      <c r="C90" s="282"/>
      <c r="D90" s="282"/>
      <c r="E90" s="282"/>
      <c r="F90" s="282"/>
      <c r="G90" s="282"/>
      <c r="H90" s="282"/>
      <c r="I90" s="282"/>
      <c r="J90" s="282"/>
      <c r="K90" s="282"/>
      <c r="L90" s="282"/>
      <c r="M90" s="282"/>
      <c r="N90" s="282"/>
    </row>
    <row r="91" spans="1:14" ht="12.75">
      <c r="A91" s="282"/>
      <c r="B91" s="282"/>
      <c r="C91" s="282"/>
      <c r="D91" s="282"/>
      <c r="E91" s="282"/>
      <c r="F91" s="282"/>
      <c r="G91" s="282"/>
      <c r="H91" s="282"/>
      <c r="I91" s="282"/>
      <c r="J91" s="282"/>
      <c r="K91" s="282"/>
      <c r="L91" s="282"/>
      <c r="M91" s="282"/>
      <c r="N91" s="282"/>
    </row>
    <row r="92" spans="1:14" ht="12.75">
      <c r="A92" s="282"/>
      <c r="B92" s="282"/>
      <c r="C92" s="282"/>
      <c r="D92" s="282"/>
      <c r="E92" s="282"/>
      <c r="F92" s="282"/>
      <c r="G92" s="282"/>
      <c r="H92" s="282"/>
      <c r="I92" s="282"/>
      <c r="J92" s="282"/>
      <c r="K92" s="282"/>
      <c r="L92" s="282"/>
      <c r="M92" s="282"/>
      <c r="N92" s="282"/>
    </row>
    <row r="93" spans="1:14" ht="12.75">
      <c r="A93" s="282"/>
      <c r="B93" s="282"/>
      <c r="C93" s="282"/>
      <c r="D93" s="282"/>
      <c r="E93" s="282"/>
      <c r="F93" s="282"/>
      <c r="G93" s="282"/>
      <c r="H93" s="282"/>
      <c r="I93" s="282"/>
      <c r="J93" s="282"/>
      <c r="K93" s="282"/>
      <c r="L93" s="282"/>
      <c r="M93" s="282"/>
      <c r="N93" s="282"/>
    </row>
    <row r="94" spans="1:14" ht="12.75">
      <c r="A94" s="282"/>
      <c r="B94" s="282"/>
      <c r="C94" s="282"/>
      <c r="D94" s="282"/>
      <c r="E94" s="282"/>
      <c r="F94" s="282"/>
      <c r="G94" s="282"/>
      <c r="H94" s="282"/>
      <c r="I94" s="282"/>
      <c r="J94" s="282"/>
      <c r="K94" s="282"/>
      <c r="L94" s="282"/>
      <c r="M94" s="282"/>
      <c r="N94" s="282"/>
    </row>
    <row r="95" spans="1:14" ht="12.75">
      <c r="A95" s="282"/>
      <c r="B95" s="282"/>
      <c r="C95" s="282"/>
      <c r="D95" s="282"/>
      <c r="E95" s="282"/>
      <c r="F95" s="282"/>
      <c r="G95" s="282"/>
      <c r="H95" s="282"/>
      <c r="I95" s="282"/>
      <c r="J95" s="282"/>
      <c r="K95" s="282"/>
      <c r="L95" s="282"/>
      <c r="M95" s="282"/>
      <c r="N95" s="282"/>
    </row>
    <row r="96" spans="1:14" ht="12.75">
      <c r="A96" s="281"/>
      <c r="B96" s="282"/>
      <c r="C96" s="282"/>
      <c r="D96" s="282"/>
      <c r="E96" s="282"/>
      <c r="F96" s="282"/>
      <c r="G96" s="282"/>
      <c r="H96" s="282"/>
      <c r="I96" s="282"/>
      <c r="J96" s="282"/>
      <c r="K96" s="282"/>
      <c r="L96" s="282"/>
      <c r="M96" s="282"/>
      <c r="N96" s="282"/>
    </row>
    <row r="97" spans="1:14" ht="12.75">
      <c r="A97" s="281"/>
      <c r="B97" s="282"/>
      <c r="C97" s="282"/>
      <c r="D97" s="282"/>
      <c r="E97" s="282"/>
      <c r="F97" s="282"/>
      <c r="G97" s="282"/>
      <c r="H97" s="282"/>
      <c r="I97" s="282"/>
      <c r="J97" s="282"/>
      <c r="K97" s="282"/>
      <c r="L97" s="282"/>
      <c r="M97" s="282"/>
      <c r="N97" s="282"/>
    </row>
    <row r="98" spans="1:14" ht="12.75">
      <c r="A98" s="281"/>
      <c r="B98" s="282"/>
      <c r="C98" s="282"/>
      <c r="D98" s="282"/>
      <c r="E98" s="282"/>
      <c r="F98" s="282"/>
      <c r="G98" s="282"/>
      <c r="H98" s="282"/>
      <c r="I98" s="282"/>
      <c r="J98" s="282"/>
      <c r="K98" s="282"/>
      <c r="L98" s="282"/>
      <c r="M98" s="282"/>
      <c r="N98" s="282"/>
    </row>
    <row r="99" spans="1:14" ht="12.75">
      <c r="A99" s="281"/>
      <c r="B99" s="282"/>
      <c r="C99" s="282"/>
      <c r="D99" s="282"/>
      <c r="E99" s="282"/>
      <c r="F99" s="282"/>
      <c r="G99" s="282"/>
      <c r="H99" s="282"/>
      <c r="I99" s="282"/>
      <c r="J99" s="282"/>
      <c r="K99" s="282"/>
      <c r="L99" s="282"/>
      <c r="M99" s="282"/>
      <c r="N99" s="282"/>
    </row>
    <row r="100" spans="1:14" ht="12.75">
      <c r="A100" s="281"/>
      <c r="B100" s="282"/>
      <c r="C100" s="282"/>
      <c r="D100" s="282"/>
      <c r="E100" s="282"/>
      <c r="F100" s="282"/>
      <c r="G100" s="282"/>
      <c r="H100" s="282"/>
      <c r="I100" s="282"/>
      <c r="J100" s="282"/>
      <c r="K100" s="282"/>
      <c r="L100" s="282"/>
      <c r="M100" s="282"/>
      <c r="N100" s="282"/>
    </row>
    <row r="101" spans="1:14" ht="12.75">
      <c r="A101" s="281"/>
      <c r="B101" s="282"/>
      <c r="C101" s="282"/>
      <c r="D101" s="282"/>
      <c r="E101" s="282"/>
      <c r="F101" s="282"/>
      <c r="G101" s="282"/>
      <c r="H101" s="282"/>
      <c r="I101" s="282"/>
      <c r="J101" s="282"/>
      <c r="K101" s="282"/>
      <c r="L101" s="282"/>
      <c r="M101" s="282"/>
      <c r="N101" s="282"/>
    </row>
    <row r="102" spans="1:14" ht="12.75">
      <c r="A102" s="281"/>
      <c r="B102" s="282"/>
      <c r="C102" s="282"/>
      <c r="D102" s="282"/>
      <c r="E102" s="282"/>
      <c r="F102" s="282"/>
      <c r="G102" s="282"/>
      <c r="H102" s="282"/>
      <c r="I102" s="282"/>
      <c r="J102" s="282"/>
      <c r="K102" s="282"/>
      <c r="L102" s="282"/>
      <c r="M102" s="282"/>
      <c r="N102" s="282"/>
    </row>
    <row r="103" spans="1:14" ht="12.75">
      <c r="A103" s="281"/>
      <c r="B103" s="282"/>
      <c r="C103" s="282"/>
      <c r="D103" s="282"/>
      <c r="E103" s="282"/>
      <c r="F103" s="282"/>
      <c r="G103" s="282"/>
      <c r="H103" s="282"/>
      <c r="I103" s="282"/>
      <c r="J103" s="282"/>
      <c r="K103" s="282"/>
      <c r="L103" s="282"/>
      <c r="M103" s="282"/>
      <c r="N103" s="282"/>
    </row>
    <row r="104" spans="1:14" ht="12.75" customHeight="1">
      <c r="A104" s="286"/>
      <c r="B104" s="287"/>
      <c r="C104" s="287"/>
      <c r="D104" s="288"/>
      <c r="E104" s="288"/>
      <c r="F104" s="282"/>
      <c r="G104" s="282"/>
      <c r="H104" s="282"/>
      <c r="I104" s="282"/>
      <c r="J104" s="282"/>
      <c r="K104" s="282"/>
      <c r="L104" s="282"/>
      <c r="M104" s="282"/>
      <c r="N104" s="282"/>
    </row>
    <row r="105" spans="1:14" ht="12.75" customHeight="1">
      <c r="A105" s="286"/>
      <c r="B105" s="287"/>
      <c r="C105" s="287"/>
      <c r="D105" s="288"/>
      <c r="E105" s="288"/>
      <c r="F105" s="282"/>
      <c r="G105" s="282"/>
      <c r="H105" s="282"/>
      <c r="I105" s="282"/>
      <c r="J105" s="282"/>
      <c r="K105" s="282"/>
      <c r="L105" s="282"/>
      <c r="M105" s="282"/>
      <c r="N105" s="282"/>
    </row>
    <row r="106" spans="1:14" ht="12.75" customHeight="1">
      <c r="A106" s="286"/>
      <c r="B106" s="287"/>
      <c r="C106" s="287"/>
      <c r="D106" s="288"/>
      <c r="E106" s="288"/>
      <c r="F106" s="282"/>
      <c r="G106" s="282"/>
      <c r="H106" s="282"/>
      <c r="I106" s="282"/>
      <c r="J106" s="282"/>
      <c r="K106" s="282"/>
      <c r="L106" s="282"/>
      <c r="M106" s="282"/>
      <c r="N106" s="282"/>
    </row>
    <row r="107" spans="1:14" ht="12.75" customHeight="1">
      <c r="A107" s="286"/>
      <c r="B107" s="287"/>
      <c r="C107" s="287"/>
      <c r="D107" s="288"/>
      <c r="E107" s="288"/>
      <c r="F107" s="282"/>
      <c r="G107" s="282"/>
      <c r="H107" s="282"/>
      <c r="I107" s="282"/>
      <c r="J107" s="282"/>
      <c r="K107" s="282"/>
      <c r="L107" s="282"/>
      <c r="M107" s="282"/>
      <c r="N107" s="282"/>
    </row>
    <row r="108" spans="1:14" ht="12.75" customHeight="1">
      <c r="A108" s="286"/>
      <c r="B108" s="287"/>
      <c r="C108" s="287"/>
      <c r="D108" s="288"/>
      <c r="E108" s="288"/>
      <c r="F108" s="282"/>
      <c r="G108" s="282"/>
      <c r="H108" s="282"/>
      <c r="I108" s="282"/>
      <c r="J108" s="282"/>
      <c r="K108" s="282"/>
      <c r="L108" s="282"/>
      <c r="M108" s="282"/>
      <c r="N108" s="282"/>
    </row>
    <row r="109" spans="1:14" ht="12.75" customHeight="1">
      <c r="A109" s="286"/>
      <c r="B109" s="287"/>
      <c r="C109" s="287"/>
      <c r="D109" s="288"/>
      <c r="E109" s="288"/>
      <c r="F109" s="282"/>
      <c r="G109" s="282"/>
      <c r="H109" s="282"/>
      <c r="I109" s="282"/>
      <c r="J109" s="282"/>
      <c r="K109" s="282"/>
      <c r="L109" s="282"/>
      <c r="M109" s="282"/>
      <c r="N109" s="282"/>
    </row>
    <row r="110" spans="1:14" ht="12.75" customHeight="1">
      <c r="A110" s="286"/>
      <c r="B110" s="287"/>
      <c r="C110" s="287"/>
      <c r="D110" s="288"/>
      <c r="E110" s="288"/>
      <c r="F110" s="282"/>
      <c r="G110" s="282"/>
      <c r="H110" s="282"/>
      <c r="I110" s="282"/>
      <c r="J110" s="282"/>
      <c r="K110" s="282"/>
      <c r="L110" s="282"/>
      <c r="M110" s="282"/>
      <c r="N110" s="282"/>
    </row>
    <row r="111" spans="1:14" ht="12.75" customHeight="1">
      <c r="A111" s="286"/>
      <c r="B111" s="287"/>
      <c r="C111" s="287"/>
      <c r="D111" s="288"/>
      <c r="E111" s="288"/>
      <c r="F111" s="282"/>
      <c r="G111" s="282"/>
      <c r="H111" s="282"/>
      <c r="I111" s="282"/>
      <c r="J111" s="282"/>
      <c r="K111" s="282"/>
      <c r="L111" s="282"/>
      <c r="M111" s="282"/>
      <c r="N111" s="282"/>
    </row>
    <row r="112" spans="1:14" ht="12.75" customHeight="1">
      <c r="A112" s="286"/>
      <c r="B112" s="287"/>
      <c r="C112" s="287"/>
      <c r="D112" s="288"/>
      <c r="E112" s="288"/>
      <c r="F112" s="282"/>
      <c r="G112" s="282"/>
      <c r="H112" s="282"/>
      <c r="I112" s="282"/>
      <c r="J112" s="282"/>
      <c r="K112" s="282"/>
      <c r="L112" s="282"/>
      <c r="M112" s="282"/>
      <c r="N112" s="282"/>
    </row>
    <row r="113" spans="1:14" ht="12.75" customHeight="1">
      <c r="A113" s="286"/>
      <c r="B113" s="287"/>
      <c r="C113" s="287"/>
      <c r="D113" s="288"/>
      <c r="E113" s="288"/>
      <c r="F113" s="282"/>
      <c r="G113" s="282"/>
      <c r="H113" s="282"/>
      <c r="I113" s="282"/>
      <c r="J113" s="282"/>
      <c r="K113" s="282"/>
      <c r="L113" s="282"/>
      <c r="M113" s="282"/>
      <c r="N113" s="282"/>
    </row>
    <row r="114" spans="1:14" ht="12.75" customHeight="1">
      <c r="A114" s="286"/>
      <c r="B114" s="287"/>
      <c r="C114" s="287"/>
      <c r="D114" s="288"/>
      <c r="E114" s="288"/>
      <c r="F114" s="282"/>
      <c r="G114" s="282"/>
      <c r="H114" s="282"/>
      <c r="I114" s="282"/>
      <c r="J114" s="282"/>
      <c r="K114" s="282"/>
      <c r="L114" s="282"/>
      <c r="M114" s="282"/>
      <c r="N114" s="282"/>
    </row>
    <row r="115" spans="1:14" ht="12.75" customHeight="1">
      <c r="A115" s="286"/>
      <c r="B115" s="287"/>
      <c r="C115" s="287"/>
      <c r="D115" s="288"/>
      <c r="E115" s="288"/>
      <c r="F115" s="282"/>
      <c r="G115" s="282"/>
      <c r="H115" s="282"/>
      <c r="I115" s="282"/>
      <c r="J115" s="282"/>
      <c r="K115" s="282"/>
      <c r="L115" s="282"/>
      <c r="M115" s="282"/>
      <c r="N115" s="282"/>
    </row>
    <row r="116" spans="1:14" ht="12.75" customHeight="1">
      <c r="A116" s="286"/>
      <c r="B116" s="287"/>
      <c r="C116" s="287"/>
      <c r="D116" s="288"/>
      <c r="E116" s="288"/>
      <c r="F116" s="282"/>
      <c r="G116" s="282"/>
      <c r="H116" s="282"/>
      <c r="I116" s="282"/>
      <c r="J116" s="282"/>
      <c r="K116" s="282"/>
      <c r="L116" s="282"/>
      <c r="M116" s="282"/>
      <c r="N116" s="282"/>
    </row>
    <row r="117" spans="1:14" ht="12.75" customHeight="1">
      <c r="A117" s="286"/>
      <c r="B117" s="287"/>
      <c r="C117" s="287"/>
      <c r="D117" s="288"/>
      <c r="E117" s="288"/>
      <c r="F117" s="282"/>
      <c r="G117" s="282"/>
      <c r="H117" s="282"/>
      <c r="I117" s="282"/>
      <c r="J117" s="282"/>
      <c r="K117" s="282"/>
      <c r="L117" s="282"/>
      <c r="M117" s="282"/>
      <c r="N117" s="282"/>
    </row>
    <row r="118" spans="1:14" ht="12.75" customHeight="1">
      <c r="A118" s="286"/>
      <c r="B118" s="287"/>
      <c r="C118" s="287"/>
      <c r="D118" s="288"/>
      <c r="E118" s="288"/>
      <c r="F118" s="282"/>
      <c r="G118" s="282"/>
      <c r="H118" s="282"/>
      <c r="I118" s="282"/>
      <c r="J118" s="282"/>
      <c r="K118" s="282"/>
      <c r="L118" s="282"/>
      <c r="M118" s="282"/>
      <c r="N118" s="282"/>
    </row>
    <row r="119" spans="1:14" ht="12.75" customHeight="1">
      <c r="A119" s="286"/>
      <c r="B119" s="287"/>
      <c r="C119" s="287"/>
      <c r="D119" s="288"/>
      <c r="E119" s="288"/>
      <c r="F119" s="282"/>
      <c r="G119" s="282"/>
      <c r="H119" s="282"/>
      <c r="I119" s="282"/>
      <c r="J119" s="282"/>
      <c r="K119" s="282"/>
      <c r="L119" s="282"/>
      <c r="M119" s="282"/>
      <c r="N119" s="282"/>
    </row>
    <row r="120" spans="1:14" ht="12.75" customHeight="1">
      <c r="A120" s="286"/>
      <c r="B120" s="287"/>
      <c r="C120" s="287"/>
      <c r="D120" s="288"/>
      <c r="E120" s="288"/>
      <c r="F120" s="282"/>
      <c r="G120" s="282"/>
      <c r="H120" s="282"/>
      <c r="I120" s="282"/>
      <c r="J120" s="282"/>
      <c r="K120" s="282"/>
      <c r="L120" s="282"/>
      <c r="M120" s="282"/>
      <c r="N120" s="282"/>
    </row>
    <row r="121" spans="1:14" ht="12.75" customHeight="1">
      <c r="A121" s="286"/>
      <c r="B121" s="287"/>
      <c r="C121" s="287"/>
      <c r="D121" s="288"/>
      <c r="E121" s="288"/>
      <c r="F121" s="282"/>
      <c r="G121" s="282"/>
      <c r="H121" s="282"/>
      <c r="I121" s="282"/>
      <c r="J121" s="282"/>
      <c r="K121" s="282"/>
      <c r="L121" s="282"/>
      <c r="M121" s="282"/>
      <c r="N121" s="282"/>
    </row>
    <row r="122" spans="1:14" ht="12.75" customHeight="1">
      <c r="A122" s="286"/>
      <c r="B122" s="287"/>
      <c r="C122" s="287"/>
      <c r="D122" s="288"/>
      <c r="E122" s="288"/>
      <c r="F122" s="282"/>
      <c r="G122" s="282"/>
      <c r="H122" s="282"/>
      <c r="I122" s="282"/>
      <c r="J122" s="282"/>
      <c r="K122" s="282"/>
      <c r="L122" s="282"/>
      <c r="M122" s="282"/>
      <c r="N122" s="282"/>
    </row>
    <row r="123" spans="1:14" ht="12.75" customHeight="1">
      <c r="A123" s="286"/>
      <c r="B123" s="287"/>
      <c r="C123" s="287"/>
      <c r="D123" s="288"/>
      <c r="E123" s="288"/>
      <c r="F123" s="282"/>
      <c r="G123" s="282"/>
      <c r="H123" s="282"/>
      <c r="I123" s="282"/>
      <c r="J123" s="282"/>
      <c r="K123" s="282"/>
      <c r="L123" s="282"/>
      <c r="M123" s="282"/>
      <c r="N123" s="282"/>
    </row>
    <row r="124" spans="1:14" ht="12.75" customHeight="1">
      <c r="A124" s="286"/>
      <c r="B124" s="287"/>
      <c r="C124" s="287"/>
      <c r="D124" s="288"/>
      <c r="E124" s="288"/>
      <c r="F124" s="282"/>
      <c r="G124" s="282"/>
      <c r="H124" s="282"/>
      <c r="I124" s="282"/>
      <c r="J124" s="282"/>
      <c r="K124" s="282"/>
      <c r="L124" s="282"/>
      <c r="M124" s="282"/>
      <c r="N124" s="282"/>
    </row>
    <row r="125" spans="1:14" ht="12.75" customHeight="1">
      <c r="A125" s="286"/>
      <c r="B125" s="287"/>
      <c r="C125" s="287"/>
      <c r="D125" s="288"/>
      <c r="E125" s="288"/>
      <c r="F125" s="282"/>
      <c r="G125" s="282"/>
      <c r="H125" s="282"/>
      <c r="I125" s="282"/>
      <c r="J125" s="282"/>
      <c r="K125" s="282"/>
      <c r="L125" s="282"/>
      <c r="M125" s="282"/>
      <c r="N125" s="282"/>
    </row>
    <row r="126" spans="1:14" ht="12.75" customHeight="1">
      <c r="A126" s="286"/>
      <c r="B126" s="287"/>
      <c r="C126" s="287"/>
      <c r="D126" s="288"/>
      <c r="E126" s="288"/>
      <c r="F126" s="282"/>
      <c r="G126" s="282"/>
      <c r="H126" s="282"/>
      <c r="I126" s="282"/>
      <c r="J126" s="282"/>
      <c r="K126" s="282"/>
      <c r="L126" s="282"/>
      <c r="M126" s="282"/>
      <c r="N126" s="282"/>
    </row>
    <row r="127" spans="1:14" ht="12.75" customHeight="1">
      <c r="A127" s="286"/>
      <c r="B127" s="287"/>
      <c r="C127" s="287"/>
      <c r="D127" s="288"/>
      <c r="E127" s="288"/>
      <c r="F127" s="282"/>
      <c r="G127" s="282"/>
      <c r="H127" s="282"/>
      <c r="I127" s="282"/>
      <c r="J127" s="282"/>
      <c r="K127" s="282"/>
      <c r="L127" s="282"/>
      <c r="M127" s="282"/>
      <c r="N127" s="282"/>
    </row>
    <row r="128" spans="1:14" ht="12.75" customHeight="1">
      <c r="A128" s="286"/>
      <c r="B128" s="287"/>
      <c r="C128" s="287"/>
      <c r="D128" s="288"/>
      <c r="E128" s="288"/>
      <c r="F128" s="282"/>
      <c r="G128" s="282"/>
      <c r="H128" s="282"/>
      <c r="I128" s="282"/>
      <c r="J128" s="282"/>
      <c r="K128" s="282"/>
      <c r="L128" s="282"/>
      <c r="M128" s="282"/>
      <c r="N128" s="282"/>
    </row>
    <row r="129" spans="1:14" ht="12.75" customHeight="1">
      <c r="A129" s="286"/>
      <c r="B129" s="287"/>
      <c r="C129" s="287"/>
      <c r="D129" s="288"/>
      <c r="E129" s="288"/>
      <c r="F129" s="282"/>
      <c r="G129" s="282"/>
      <c r="H129" s="282"/>
      <c r="I129" s="282"/>
      <c r="J129" s="282"/>
      <c r="K129" s="282"/>
      <c r="L129" s="282"/>
      <c r="M129" s="282"/>
      <c r="N129" s="282"/>
    </row>
    <row r="130" spans="1:14" ht="12.75" customHeight="1">
      <c r="A130" s="286"/>
      <c r="B130" s="287"/>
      <c r="C130" s="287"/>
      <c r="D130" s="289"/>
      <c r="E130" s="289"/>
      <c r="F130" s="282"/>
      <c r="G130" s="282"/>
      <c r="H130" s="282"/>
      <c r="I130" s="282"/>
      <c r="J130" s="282"/>
      <c r="K130" s="282"/>
      <c r="L130" s="282"/>
      <c r="M130" s="282"/>
      <c r="N130" s="282"/>
    </row>
    <row r="131" spans="1:14" ht="12.75" customHeight="1">
      <c r="A131" s="286"/>
      <c r="B131" s="287"/>
      <c r="C131" s="287"/>
      <c r="D131" s="289"/>
      <c r="E131" s="289"/>
      <c r="F131" s="282"/>
      <c r="G131" s="282"/>
      <c r="H131" s="282"/>
      <c r="I131" s="282"/>
      <c r="J131" s="282"/>
      <c r="K131" s="282"/>
      <c r="L131" s="282"/>
      <c r="M131" s="282"/>
      <c r="N131" s="282"/>
    </row>
    <row r="132" spans="1:14" ht="12.75" customHeight="1">
      <c r="A132" s="286"/>
      <c r="B132" s="287"/>
      <c r="C132" s="287"/>
      <c r="D132" s="289"/>
      <c r="E132" s="289"/>
      <c r="F132" s="282"/>
      <c r="G132" s="282"/>
      <c r="H132" s="282"/>
      <c r="I132" s="282"/>
      <c r="J132" s="282"/>
      <c r="K132" s="282"/>
      <c r="L132" s="282"/>
      <c r="M132" s="282"/>
      <c r="N132" s="282"/>
    </row>
    <row r="133" spans="1:14" ht="12.75" customHeight="1">
      <c r="A133" s="286"/>
      <c r="B133" s="287"/>
      <c r="C133" s="287"/>
      <c r="D133" s="289"/>
      <c r="E133" s="289"/>
      <c r="F133" s="282"/>
      <c r="G133" s="282"/>
      <c r="H133" s="282"/>
      <c r="I133" s="282"/>
      <c r="J133" s="282"/>
      <c r="K133" s="282"/>
      <c r="L133" s="282"/>
      <c r="M133" s="282"/>
      <c r="N133" s="282"/>
    </row>
    <row r="134" spans="1:14" ht="12.75" customHeight="1">
      <c r="A134" s="286"/>
      <c r="B134" s="287"/>
      <c r="C134" s="287"/>
      <c r="D134" s="289"/>
      <c r="E134" s="289"/>
      <c r="F134" s="282"/>
      <c r="G134" s="282"/>
      <c r="H134" s="282"/>
      <c r="I134" s="282"/>
      <c r="J134" s="282"/>
      <c r="K134" s="282"/>
      <c r="L134" s="282"/>
      <c r="M134" s="282"/>
      <c r="N134" s="282"/>
    </row>
    <row r="135" spans="1:14" ht="12.75" customHeight="1">
      <c r="A135" s="286"/>
      <c r="B135" s="287"/>
      <c r="C135" s="287"/>
      <c r="D135" s="289"/>
      <c r="E135" s="289"/>
      <c r="F135" s="282"/>
      <c r="G135" s="282"/>
      <c r="H135" s="282"/>
      <c r="I135" s="282"/>
      <c r="J135" s="282"/>
      <c r="K135" s="282"/>
      <c r="L135" s="282"/>
      <c r="M135" s="282"/>
      <c r="N135" s="282"/>
    </row>
    <row r="136" spans="1:14" ht="12.75" customHeight="1">
      <c r="A136" s="286"/>
      <c r="B136" s="287"/>
      <c r="C136" s="287"/>
      <c r="D136" s="289"/>
      <c r="E136" s="289"/>
      <c r="F136" s="282"/>
      <c r="G136" s="282"/>
      <c r="H136" s="282"/>
      <c r="I136" s="282"/>
      <c r="J136" s="282"/>
      <c r="K136" s="282"/>
      <c r="L136" s="282"/>
      <c r="M136" s="282"/>
      <c r="N136" s="282"/>
    </row>
    <row r="137" spans="1:14" ht="12.75" customHeight="1">
      <c r="A137" s="286"/>
      <c r="B137" s="287"/>
      <c r="C137" s="287"/>
      <c r="D137" s="289"/>
      <c r="E137" s="289"/>
      <c r="F137" s="282"/>
      <c r="G137" s="282"/>
      <c r="H137" s="282"/>
      <c r="I137" s="282"/>
      <c r="J137" s="282"/>
      <c r="K137" s="282"/>
      <c r="L137" s="282"/>
      <c r="M137" s="282"/>
      <c r="N137" s="282"/>
    </row>
    <row r="138" spans="1:14" ht="12.75" customHeight="1">
      <c r="A138" s="286"/>
      <c r="B138" s="287"/>
      <c r="C138" s="287"/>
      <c r="D138" s="289"/>
      <c r="E138" s="289"/>
      <c r="F138" s="282"/>
      <c r="G138" s="282"/>
      <c r="H138" s="282"/>
      <c r="I138" s="282"/>
      <c r="J138" s="282"/>
      <c r="K138" s="282"/>
      <c r="L138" s="282"/>
      <c r="M138" s="282"/>
      <c r="N138" s="282"/>
    </row>
    <row r="139" spans="1:14" ht="12.75">
      <c r="A139" s="290"/>
      <c r="B139" s="283"/>
      <c r="C139" s="283"/>
      <c r="D139" s="290"/>
      <c r="E139" s="290"/>
      <c r="F139" s="282"/>
      <c r="G139" s="282"/>
      <c r="H139" s="282"/>
      <c r="I139" s="282"/>
      <c r="J139" s="282"/>
      <c r="K139" s="282"/>
      <c r="L139" s="282"/>
      <c r="M139" s="282"/>
      <c r="N139" s="282"/>
    </row>
    <row r="140" spans="1:14" ht="12.75">
      <c r="A140" s="281"/>
      <c r="B140" s="283"/>
      <c r="C140" s="283"/>
      <c r="D140" s="282"/>
      <c r="E140" s="282"/>
      <c r="F140" s="282"/>
      <c r="G140" s="282"/>
      <c r="H140" s="282"/>
      <c r="I140" s="282"/>
      <c r="J140" s="282"/>
      <c r="K140" s="282"/>
      <c r="L140" s="282"/>
      <c r="M140" s="282"/>
      <c r="N140" s="282"/>
    </row>
    <row r="141" spans="1:14" ht="12.75">
      <c r="A141" s="281"/>
      <c r="B141" s="283"/>
      <c r="C141" s="283"/>
      <c r="D141" s="282"/>
      <c r="E141" s="282"/>
      <c r="F141" s="282"/>
      <c r="G141" s="282"/>
      <c r="H141" s="282"/>
      <c r="I141" s="282"/>
      <c r="J141" s="282"/>
      <c r="K141" s="282"/>
      <c r="L141" s="282"/>
      <c r="M141" s="282"/>
      <c r="N141" s="282"/>
    </row>
    <row r="142" spans="1:14" ht="12.75">
      <c r="A142" s="281"/>
      <c r="B142" s="283"/>
      <c r="C142" s="283"/>
      <c r="D142" s="282"/>
      <c r="E142" s="282"/>
      <c r="F142" s="282"/>
      <c r="G142" s="282"/>
      <c r="H142" s="282"/>
      <c r="I142" s="282"/>
      <c r="J142" s="282"/>
      <c r="K142" s="282"/>
      <c r="L142" s="282"/>
      <c r="M142" s="282"/>
      <c r="N142" s="282"/>
    </row>
    <row r="143" spans="1:14" ht="12.75">
      <c r="A143" s="281"/>
      <c r="B143" s="283"/>
      <c r="C143" s="283"/>
      <c r="D143" s="282"/>
      <c r="E143" s="282"/>
      <c r="F143" s="282"/>
      <c r="G143" s="282"/>
      <c r="H143" s="282"/>
      <c r="I143" s="282"/>
      <c r="J143" s="282"/>
      <c r="K143" s="282"/>
      <c r="L143" s="282"/>
      <c r="M143" s="282"/>
      <c r="N143" s="282"/>
    </row>
    <row r="144" spans="1:14" ht="12.75">
      <c r="A144" s="281"/>
      <c r="B144" s="282"/>
      <c r="C144" s="282"/>
      <c r="D144" s="282"/>
      <c r="E144" s="282"/>
      <c r="F144" s="282"/>
      <c r="G144" s="282"/>
      <c r="H144" s="282"/>
      <c r="I144" s="282"/>
      <c r="J144" s="282"/>
      <c r="K144" s="282"/>
      <c r="L144" s="282"/>
      <c r="M144" s="282"/>
      <c r="N144" s="282"/>
    </row>
    <row r="145" spans="1:14" ht="12.75">
      <c r="A145" s="281"/>
      <c r="B145" s="282"/>
      <c r="C145" s="282"/>
      <c r="D145" s="282"/>
      <c r="E145" s="282"/>
      <c r="F145" s="282"/>
      <c r="G145" s="282"/>
      <c r="H145" s="282"/>
      <c r="I145" s="282"/>
      <c r="J145" s="282"/>
      <c r="K145" s="282"/>
      <c r="L145" s="282"/>
      <c r="M145" s="282"/>
      <c r="N145" s="282"/>
    </row>
    <row r="146" spans="1:14" ht="12.75">
      <c r="A146" s="281"/>
      <c r="B146" s="282"/>
      <c r="C146" s="282"/>
      <c r="D146" s="282"/>
      <c r="E146" s="282"/>
      <c r="F146" s="282"/>
      <c r="G146" s="282"/>
      <c r="H146" s="282"/>
      <c r="I146" s="282"/>
      <c r="J146" s="282"/>
      <c r="K146" s="282"/>
      <c r="L146" s="282"/>
      <c r="M146" s="282"/>
      <c r="N146" s="282"/>
    </row>
    <row r="147" spans="1:14" ht="12.75">
      <c r="A147" s="281"/>
      <c r="B147" s="282"/>
      <c r="C147" s="282"/>
      <c r="D147" s="282"/>
      <c r="E147" s="282"/>
      <c r="F147" s="282"/>
      <c r="G147" s="282"/>
      <c r="H147" s="282"/>
      <c r="I147" s="282"/>
      <c r="J147" s="282"/>
      <c r="K147" s="282"/>
      <c r="L147" s="282"/>
      <c r="M147" s="282"/>
      <c r="N147" s="282"/>
    </row>
    <row r="148" spans="1:14" ht="12.75">
      <c r="A148" s="281"/>
      <c r="B148" s="282"/>
      <c r="C148" s="282"/>
      <c r="D148" s="282"/>
      <c r="E148" s="282"/>
      <c r="F148" s="282"/>
      <c r="G148" s="282"/>
      <c r="H148" s="282"/>
      <c r="I148" s="282"/>
      <c r="J148" s="282"/>
      <c r="K148" s="282"/>
      <c r="L148" s="282"/>
      <c r="M148" s="282"/>
      <c r="N148" s="282"/>
    </row>
    <row r="149" spans="1:14" ht="12.75">
      <c r="A149" s="281"/>
      <c r="B149" s="282"/>
      <c r="C149" s="282"/>
      <c r="D149" s="282"/>
      <c r="E149" s="282"/>
      <c r="F149" s="282"/>
      <c r="G149" s="282"/>
      <c r="H149" s="282"/>
      <c r="I149" s="282"/>
      <c r="J149" s="282"/>
      <c r="K149" s="282"/>
      <c r="L149" s="282"/>
      <c r="M149" s="282"/>
      <c r="N149" s="282"/>
    </row>
    <row r="150" spans="1:14" ht="12.75">
      <c r="A150" s="281"/>
      <c r="B150" s="282"/>
      <c r="C150" s="282"/>
      <c r="D150" s="282"/>
      <c r="E150" s="282"/>
      <c r="F150" s="282"/>
      <c r="G150" s="282"/>
      <c r="H150" s="282"/>
      <c r="I150" s="282"/>
      <c r="J150" s="282"/>
      <c r="K150" s="282"/>
      <c r="L150" s="282"/>
      <c r="M150" s="282"/>
      <c r="N150" s="282"/>
    </row>
    <row r="151" spans="1:14" ht="12.75">
      <c r="A151" s="281"/>
      <c r="B151" s="282"/>
      <c r="C151" s="282"/>
      <c r="D151" s="282"/>
      <c r="E151" s="282"/>
      <c r="F151" s="282"/>
      <c r="G151" s="282"/>
      <c r="H151" s="282"/>
      <c r="I151" s="282"/>
      <c r="J151" s="282"/>
      <c r="K151" s="282"/>
      <c r="L151" s="282"/>
      <c r="M151" s="282"/>
      <c r="N151" s="282"/>
    </row>
    <row r="152" spans="1:14" ht="12.75">
      <c r="A152" s="281"/>
      <c r="B152" s="282"/>
      <c r="C152" s="282"/>
      <c r="D152" s="282"/>
      <c r="E152" s="282"/>
      <c r="F152" s="282"/>
      <c r="G152" s="282"/>
      <c r="H152" s="282"/>
      <c r="I152" s="282"/>
      <c r="J152" s="282"/>
      <c r="K152" s="282"/>
      <c r="L152" s="282"/>
      <c r="M152" s="282"/>
      <c r="N152" s="282"/>
    </row>
    <row r="153" spans="1:14" ht="12.75">
      <c r="A153" s="281"/>
      <c r="B153" s="282"/>
      <c r="C153" s="282"/>
      <c r="D153" s="282"/>
      <c r="E153" s="282"/>
      <c r="F153" s="282"/>
      <c r="G153" s="282"/>
      <c r="H153" s="282"/>
      <c r="I153" s="282"/>
      <c r="J153" s="282"/>
      <c r="K153" s="282"/>
      <c r="L153" s="282"/>
      <c r="M153" s="282"/>
      <c r="N153" s="282"/>
    </row>
    <row r="154" spans="1:14" ht="12.75">
      <c r="A154" s="281"/>
      <c r="B154" s="282"/>
      <c r="C154" s="282"/>
      <c r="D154" s="282"/>
      <c r="E154" s="282"/>
      <c r="F154" s="282"/>
      <c r="G154" s="282"/>
      <c r="H154" s="282"/>
      <c r="I154" s="282"/>
      <c r="J154" s="282"/>
      <c r="K154" s="282"/>
      <c r="L154" s="282"/>
      <c r="M154" s="282"/>
      <c r="N154" s="282"/>
    </row>
  </sheetData>
  <sheetProtection password="CC2E" sheet="1" objects="1" scenarios="1"/>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100"/>
  <sheetViews>
    <sheetView showGridLines="0" zoomScale="125" zoomScaleNormal="125" zoomScalePageLayoutView="0" workbookViewId="0" topLeftCell="A10">
      <selection activeCell="A3" sqref="A3:G3"/>
    </sheetView>
  </sheetViews>
  <sheetFormatPr defaultColWidth="9.140625" defaultRowHeight="12.75"/>
  <cols>
    <col min="1" max="1" width="45.7109375" style="15" customWidth="1"/>
    <col min="2" max="5" width="10.7109375" style="15" customWidth="1"/>
    <col min="6" max="7" width="12.7109375" style="15" customWidth="1"/>
    <col min="8" max="8" width="8.421875" style="15" customWidth="1"/>
    <col min="9" max="9" width="8.7109375" style="15" customWidth="1"/>
    <col min="10" max="10" width="8.140625" style="15" customWidth="1"/>
    <col min="11" max="11" width="9.140625" style="15" customWidth="1"/>
    <col min="12" max="12" width="8.7109375" style="15" customWidth="1"/>
    <col min="13" max="13" width="9.140625" style="15" customWidth="1"/>
    <col min="14" max="14" width="9.8515625" style="15" customWidth="1"/>
    <col min="15" max="16384" width="9.140625" style="15" customWidth="1"/>
  </cols>
  <sheetData>
    <row r="1" spans="1:10" s="108" customFormat="1" ht="21" customHeight="1">
      <c r="A1" s="679" t="str">
        <f>Header!A1</f>
        <v>DISTRICT OF</v>
      </c>
      <c r="B1" s="679"/>
      <c r="C1" s="679"/>
      <c r="D1" s="679"/>
      <c r="E1" s="679"/>
      <c r="F1" s="679"/>
      <c r="G1" s="679"/>
      <c r="H1" s="221"/>
      <c r="I1" s="221"/>
      <c r="J1" s="14"/>
    </row>
    <row r="2" spans="1:10" s="109" customFormat="1" ht="21" customHeight="1">
      <c r="A2" s="679" t="str">
        <f>Header!A2</f>
        <v>STAGE 1 MEGA CASE (PRE-TRIAL)</v>
      </c>
      <c r="B2" s="679"/>
      <c r="C2" s="679"/>
      <c r="D2" s="679"/>
      <c r="E2" s="679"/>
      <c r="F2" s="679"/>
      <c r="G2" s="679"/>
      <c r="H2" s="221"/>
      <c r="I2" s="221"/>
      <c r="J2" s="14"/>
    </row>
    <row r="3" spans="1:10" s="110" customFormat="1" ht="21" customHeight="1">
      <c r="A3" s="662" t="s">
        <v>348</v>
      </c>
      <c r="B3" s="662"/>
      <c r="C3" s="662"/>
      <c r="D3" s="662"/>
      <c r="E3" s="662"/>
      <c r="F3" s="662"/>
      <c r="G3" s="662"/>
      <c r="H3" s="16"/>
      <c r="I3" s="16"/>
      <c r="J3" s="17"/>
    </row>
    <row r="4" spans="1:10" s="108" customFormat="1" ht="17.25" customHeight="1">
      <c r="A4" s="658" t="s">
        <v>157</v>
      </c>
      <c r="B4" s="658"/>
      <c r="C4" s="658"/>
      <c r="D4" s="658"/>
      <c r="E4" s="658"/>
      <c r="F4" s="658"/>
      <c r="G4" s="658"/>
      <c r="H4" s="220"/>
      <c r="I4" s="220"/>
      <c r="J4" s="17"/>
    </row>
    <row r="5" spans="1:12" ht="12.75">
      <c r="A5" s="16"/>
      <c r="B5" s="16"/>
      <c r="C5" s="16"/>
      <c r="D5" s="16"/>
      <c r="E5" s="16"/>
      <c r="F5" s="16"/>
      <c r="G5" s="16"/>
      <c r="H5" s="16"/>
      <c r="I5" s="16"/>
      <c r="J5" s="16"/>
      <c r="K5" s="16"/>
      <c r="L5" s="16"/>
    </row>
    <row r="6" spans="1:12" ht="13.5" thickBot="1">
      <c r="A6" s="246" t="s">
        <v>82</v>
      </c>
      <c r="B6" s="674">
        <f>IF(Header!B8="","",Header!B8)</f>
      </c>
      <c r="C6" s="674"/>
      <c r="D6" s="675"/>
      <c r="E6" s="675"/>
      <c r="F6" s="19"/>
      <c r="G6" s="19"/>
      <c r="H6" s="16"/>
      <c r="I6" s="16"/>
      <c r="J6" s="16"/>
      <c r="K6" s="16"/>
      <c r="L6" s="16"/>
    </row>
    <row r="7" spans="1:12" ht="13.5" thickBot="1">
      <c r="A7" s="246" t="s">
        <v>83</v>
      </c>
      <c r="B7" s="674">
        <f>IF(Header!E8="","",Header!E8)</f>
      </c>
      <c r="C7" s="674"/>
      <c r="D7" s="675"/>
      <c r="E7" s="675"/>
      <c r="F7" s="20"/>
      <c r="G7" s="20"/>
      <c r="H7" s="16"/>
      <c r="I7" s="16"/>
      <c r="K7" s="16"/>
      <c r="L7" s="16"/>
    </row>
    <row r="8" spans="1:9" ht="13.5" thickBot="1">
      <c r="A8" s="246" t="s">
        <v>220</v>
      </c>
      <c r="B8" s="674">
        <f>IF(Header!B13="","",Header!B13)</f>
      </c>
      <c r="C8" s="674"/>
      <c r="D8" s="675"/>
      <c r="E8" s="675"/>
      <c r="F8" s="22"/>
      <c r="G8" s="22"/>
      <c r="H8" s="108"/>
      <c r="I8" s="108"/>
    </row>
    <row r="9" ht="15" customHeight="1" thickBot="1"/>
    <row r="10" spans="1:7" s="18" customFormat="1" ht="32.25" customHeight="1" thickBot="1">
      <c r="A10" s="680" t="s">
        <v>144</v>
      </c>
      <c r="B10" s="676" t="s">
        <v>145</v>
      </c>
      <c r="C10" s="677"/>
      <c r="D10" s="676" t="s">
        <v>349</v>
      </c>
      <c r="E10" s="678"/>
      <c r="F10" s="668" t="s">
        <v>146</v>
      </c>
      <c r="G10" s="669"/>
    </row>
    <row r="11" spans="1:7" s="16" customFormat="1" ht="13.5" customHeight="1" thickBot="1">
      <c r="A11" s="661"/>
      <c r="B11" s="430" t="s">
        <v>155</v>
      </c>
      <c r="C11" s="431" t="s">
        <v>38</v>
      </c>
      <c r="D11" s="430" t="s">
        <v>155</v>
      </c>
      <c r="E11" s="430" t="s">
        <v>38</v>
      </c>
      <c r="F11" s="430" t="s">
        <v>155</v>
      </c>
      <c r="G11" s="430" t="s">
        <v>38</v>
      </c>
    </row>
    <row r="12" spans="1:7" ht="19.5" customHeight="1">
      <c r="A12" s="620" t="s">
        <v>350</v>
      </c>
      <c r="B12" s="622"/>
      <c r="C12" s="389"/>
      <c r="D12" s="427"/>
      <c r="E12" s="391"/>
      <c r="F12" s="335">
        <f>IF((B12+D12)="","",((B12*Header!$B$25)+(D12*Header!$E$25)))</f>
        <v>0</v>
      </c>
      <c r="G12" s="336">
        <f>IF((C12+E12)="","",((C12*Header!$B$25)+(E12*Header!$E$25)))</f>
        <v>0</v>
      </c>
    </row>
    <row r="13" spans="1:7" ht="19.5" customHeight="1">
      <c r="A13" s="621" t="s">
        <v>351</v>
      </c>
      <c r="B13" s="428"/>
      <c r="C13" s="390"/>
      <c r="D13" s="428"/>
      <c r="E13" s="392"/>
      <c r="F13" s="610">
        <f>IF((B13+D13)="","",((B13*Header!$B$25)+(D13*Header!$E$25)))</f>
        <v>0</v>
      </c>
      <c r="G13" s="611">
        <f>IF((C13+E13)="","",((C13*Header!$B$25)+(E13*Header!$E$25)))</f>
        <v>0</v>
      </c>
    </row>
    <row r="14" spans="1:7" ht="19.5" customHeight="1">
      <c r="A14" s="621" t="s">
        <v>352</v>
      </c>
      <c r="B14" s="428"/>
      <c r="C14" s="390"/>
      <c r="D14" s="428"/>
      <c r="E14" s="392"/>
      <c r="F14" s="339">
        <f>IF((B14+D14)="","",((B14*Header!$B$25)+(D14*Header!$E$25)))</f>
        <v>0</v>
      </c>
      <c r="G14" s="340">
        <f>IF((C14+E14)="","",((C14*Header!$B$25)+(E14*Header!$E$25)))</f>
        <v>0</v>
      </c>
    </row>
    <row r="15" spans="1:7" ht="19.5" customHeight="1">
      <c r="A15" s="621" t="s">
        <v>353</v>
      </c>
      <c r="B15" s="428"/>
      <c r="C15" s="390"/>
      <c r="D15" s="428"/>
      <c r="E15" s="392"/>
      <c r="F15" s="610">
        <f>IF((B15+D15)="","",((B15*Header!$B$25)+(D15*Header!$E$25)))</f>
        <v>0</v>
      </c>
      <c r="G15" s="611">
        <f>IF((C15+E15)="","",((C15*Header!$B$25)+(E15*Header!$E$25)))</f>
        <v>0</v>
      </c>
    </row>
    <row r="16" spans="1:7" ht="19.5" customHeight="1">
      <c r="A16" s="621" t="s">
        <v>354</v>
      </c>
      <c r="B16" s="428"/>
      <c r="C16" s="390"/>
      <c r="D16" s="428"/>
      <c r="E16" s="392"/>
      <c r="F16" s="339">
        <f>IF((B16+D16)="","",((B16*Header!$B$25)+(D16*Header!$E$25)))</f>
        <v>0</v>
      </c>
      <c r="G16" s="340">
        <f>IF((C16+E16)="","",((C16*Header!$B$25)+(E16*Header!$E$25)))</f>
        <v>0</v>
      </c>
    </row>
    <row r="17" spans="1:7" ht="19.5" customHeight="1">
      <c r="A17" s="621" t="s">
        <v>355</v>
      </c>
      <c r="B17" s="428"/>
      <c r="C17" s="390"/>
      <c r="D17" s="428"/>
      <c r="E17" s="392"/>
      <c r="F17" s="610">
        <f>IF((B17+D17)="","",((B17*Header!$B$25)+(D17*Header!$E$25)))</f>
        <v>0</v>
      </c>
      <c r="G17" s="611">
        <f>IF((C17+E17)="","",((C17*Header!$B$25)+(E17*Header!$E$25)))</f>
        <v>0</v>
      </c>
    </row>
    <row r="18" spans="1:7" ht="19.5" customHeight="1">
      <c r="A18" s="621" t="s">
        <v>356</v>
      </c>
      <c r="B18" s="428"/>
      <c r="C18" s="390"/>
      <c r="D18" s="428"/>
      <c r="E18" s="392"/>
      <c r="F18" s="339">
        <f>IF((B18+D18)="","",((B18*Header!$B$25)+(D18*Header!$E$25)))</f>
        <v>0</v>
      </c>
      <c r="G18" s="340">
        <f>IF((C18+E18)="","",((C18*Header!$B$25)+(E18*Header!$E$25)))</f>
        <v>0</v>
      </c>
    </row>
    <row r="19" spans="1:7" ht="19.5" customHeight="1">
      <c r="A19" s="621" t="s">
        <v>373</v>
      </c>
      <c r="B19" s="428"/>
      <c r="C19" s="390"/>
      <c r="D19" s="428"/>
      <c r="E19" s="392"/>
      <c r="F19" s="610">
        <f>IF((B19+D19)="","",((B19*Header!$B$25)+(D19*Header!$E$25)))</f>
        <v>0</v>
      </c>
      <c r="G19" s="611">
        <f>IF((C19+E19)="","",((C19*Header!$B$25)+(E19*Header!$E$25)))</f>
        <v>0</v>
      </c>
    </row>
    <row r="20" spans="1:7" ht="19.5" customHeight="1">
      <c r="A20" s="621" t="s">
        <v>357</v>
      </c>
      <c r="B20" s="428"/>
      <c r="C20" s="390"/>
      <c r="D20" s="428"/>
      <c r="E20" s="392"/>
      <c r="F20" s="339">
        <f>IF((B20+D20)="","",((B20*Header!$B$25)+(D20*Header!$E$25)))</f>
        <v>0</v>
      </c>
      <c r="G20" s="340">
        <f>IF((C20+E20)="","",((C20*Header!$B$25)+(E20*Header!$E$25)))</f>
        <v>0</v>
      </c>
    </row>
    <row r="21" spans="1:7" ht="19.5" customHeight="1">
      <c r="A21" s="621" t="s">
        <v>358</v>
      </c>
      <c r="B21" s="428"/>
      <c r="C21" s="390"/>
      <c r="D21" s="428"/>
      <c r="E21" s="392"/>
      <c r="F21" s="610">
        <f>IF((B21+D21)="","",((B21*Header!$B$25)+(D21*Header!$E$25)))</f>
        <v>0</v>
      </c>
      <c r="G21" s="611">
        <f>IF((C21+E21)="","",((C21*Header!$B$25)+(E21*Header!$E$25)))</f>
        <v>0</v>
      </c>
    </row>
    <row r="22" spans="1:7" ht="19.5" customHeight="1">
      <c r="A22" s="621" t="s">
        <v>359</v>
      </c>
      <c r="B22" s="427"/>
      <c r="C22" s="389"/>
      <c r="D22" s="427"/>
      <c r="E22" s="391"/>
      <c r="F22" s="339">
        <f>IF((B22+D22)="","",((B22*Header!$B$25)+(D22*Header!$E$25)))</f>
        <v>0</v>
      </c>
      <c r="G22" s="340">
        <f>IF((C22+E22)="","",((C22*Header!$B$25)+(E22*Header!$E$25)))</f>
        <v>0</v>
      </c>
    </row>
    <row r="23" spans="1:7" ht="19.5" customHeight="1">
      <c r="A23" s="621" t="s">
        <v>360</v>
      </c>
      <c r="B23" s="428"/>
      <c r="C23" s="390"/>
      <c r="D23" s="428"/>
      <c r="E23" s="392"/>
      <c r="F23" s="610">
        <f>IF((B23+D23)="","",((B23*Header!$B$25)+(D23*Header!$E$25)))</f>
        <v>0</v>
      </c>
      <c r="G23" s="611">
        <f>IF((C23+E23)="","",((C23*Header!$B$25)+(E23*Header!$E$25)))</f>
        <v>0</v>
      </c>
    </row>
    <row r="24" spans="1:7" ht="19.5" customHeight="1" thickBot="1">
      <c r="A24" s="621" t="s">
        <v>378</v>
      </c>
      <c r="B24" s="617"/>
      <c r="C24" s="616"/>
      <c r="D24" s="617"/>
      <c r="E24" s="618"/>
      <c r="F24" s="619">
        <f>IF((B24+D24)="","",((B24*Header!$B$25)+(D24*Header!$E$25)))</f>
        <v>0</v>
      </c>
      <c r="G24" s="613">
        <f>IF((C24+E24)="","",((C24*Header!$B$25)+(E24*Header!$E$25)))</f>
        <v>0</v>
      </c>
    </row>
    <row r="25" spans="1:7" ht="19.5" customHeight="1" hidden="1" thickBot="1">
      <c r="A25" s="279"/>
      <c r="B25" s="425"/>
      <c r="C25" s="614"/>
      <c r="D25" s="427"/>
      <c r="E25" s="615"/>
      <c r="F25" s="339">
        <f>IF((B25+D25)="","",((B25*Header!$B$25)+(D25*Header!$E$25)))</f>
        <v>0</v>
      </c>
      <c r="G25" s="340">
        <f>IF((C25+E25)="","",((C25*Header!$B$25)+(E25*Header!$E$25)))</f>
        <v>0</v>
      </c>
    </row>
    <row r="26" spans="1:7" ht="19.5" customHeight="1" hidden="1">
      <c r="A26" s="279"/>
      <c r="B26" s="426"/>
      <c r="C26" s="337"/>
      <c r="D26" s="428"/>
      <c r="E26" s="338"/>
      <c r="F26" s="335">
        <f>IF((B26+D26)="","",((B26*Header!$B$25)+(D26*Header!$E$25)))</f>
        <v>0</v>
      </c>
      <c r="G26" s="336">
        <f>IF((C26+E26)="","",((C26*Header!$B$25)+(E26*Header!$E$25)))</f>
        <v>0</v>
      </c>
    </row>
    <row r="27" spans="1:7" ht="19.5" customHeight="1" hidden="1" thickBot="1">
      <c r="A27" s="279"/>
      <c r="B27" s="426"/>
      <c r="C27" s="337"/>
      <c r="D27" s="428"/>
      <c r="E27" s="338"/>
      <c r="F27" s="339">
        <f>IF((B27+D27)="","",((B27*Header!$B$25)+(D27*Header!$E$25)))</f>
        <v>0</v>
      </c>
      <c r="G27" s="340">
        <f>IF((C27+E27)="","",((C27*Header!$B$25)+(E27*Header!$E$25)))</f>
        <v>0</v>
      </c>
    </row>
    <row r="28" spans="1:7" ht="19.5" customHeight="1" hidden="1">
      <c r="A28" s="279"/>
      <c r="B28" s="426"/>
      <c r="C28" s="337"/>
      <c r="D28" s="428"/>
      <c r="E28" s="338"/>
      <c r="F28" s="335">
        <f>IF((B28+D28)="","",((B28*Header!$B$25)+(D28*Header!$E$25)))</f>
        <v>0</v>
      </c>
      <c r="G28" s="336">
        <f>IF((C28+E28)="","",((C28*Header!$B$25)+(E28*Header!$E$25)))</f>
        <v>0</v>
      </c>
    </row>
    <row r="29" spans="1:7" ht="19.5" customHeight="1" hidden="1" thickBot="1">
      <c r="A29" s="279"/>
      <c r="B29" s="608"/>
      <c r="C29" s="341"/>
      <c r="D29" s="609"/>
      <c r="E29" s="342"/>
      <c r="F29" s="339">
        <f>IF((B29+D29)="","",((B29*Header!$B$25)+(D29*Header!$E$25)))</f>
        <v>0</v>
      </c>
      <c r="G29" s="340">
        <f>IF((C29+E29)="","",((C29*Header!$B$25)+(E29*Header!$E$25)))</f>
        <v>0</v>
      </c>
    </row>
    <row r="30" spans="1:7" s="130" customFormat="1" ht="19.5" customHeight="1" thickBot="1">
      <c r="A30" s="279"/>
      <c r="B30" s="343">
        <f aca="true" t="shared" si="0" ref="B30:G30">SUM(B12:B29)</f>
        <v>0</v>
      </c>
      <c r="C30" s="343">
        <f t="shared" si="0"/>
        <v>0</v>
      </c>
      <c r="D30" s="343">
        <f t="shared" si="0"/>
        <v>0</v>
      </c>
      <c r="E30" s="343">
        <f t="shared" si="0"/>
        <v>0</v>
      </c>
      <c r="F30" s="612">
        <f t="shared" si="0"/>
        <v>0</v>
      </c>
      <c r="G30" s="613">
        <f t="shared" si="0"/>
        <v>0</v>
      </c>
    </row>
    <row r="31" spans="1:7" ht="3" customHeight="1" thickBot="1">
      <c r="A31" s="116"/>
      <c r="B31" s="117"/>
      <c r="C31" s="117"/>
      <c r="D31" s="116"/>
      <c r="E31" s="118"/>
      <c r="F31" s="117"/>
      <c r="G31" s="344"/>
    </row>
    <row r="32" ht="12.75" customHeight="1"/>
    <row r="33" ht="12.75" customHeight="1">
      <c r="A33" s="18" t="s">
        <v>361</v>
      </c>
    </row>
    <row r="34" ht="8.25" customHeight="1"/>
    <row r="35" spans="1:2" ht="12.75" customHeight="1" thickBot="1">
      <c r="A35" s="246" t="s">
        <v>85</v>
      </c>
      <c r="B35" s="429"/>
    </row>
    <row r="36" spans="2:3" ht="10.5" customHeight="1">
      <c r="B36" s="240"/>
      <c r="C36" s="131"/>
    </row>
    <row r="37" spans="1:5" ht="12.75" customHeight="1" thickBot="1">
      <c r="A37" s="246" t="s">
        <v>86</v>
      </c>
      <c r="B37" s="393"/>
      <c r="C37" s="131"/>
      <c r="E37" s="229"/>
    </row>
    <row r="38" spans="2:5" ht="12.75" customHeight="1">
      <c r="B38" s="239"/>
      <c r="C38" s="131"/>
      <c r="E38" s="229"/>
    </row>
    <row r="39" ht="12.75" customHeight="1"/>
    <row r="40" ht="14.25" customHeight="1">
      <c r="A40" s="119"/>
    </row>
    <row r="41" ht="12.75" customHeight="1"/>
    <row r="43" spans="1:5" ht="12.75">
      <c r="A43" s="43"/>
      <c r="B43" s="43"/>
      <c r="C43" s="43"/>
      <c r="D43" s="43"/>
      <c r="E43" s="43"/>
    </row>
    <row r="44" spans="1:5" ht="15.75">
      <c r="A44" s="257"/>
      <c r="B44" s="43"/>
      <c r="C44" s="43"/>
      <c r="D44" s="43"/>
      <c r="E44" s="43"/>
    </row>
    <row r="45" spans="1:5" ht="12.75">
      <c r="A45" s="44"/>
      <c r="B45" s="44"/>
      <c r="C45" s="44"/>
      <c r="D45" s="44"/>
      <c r="E45" s="44"/>
    </row>
    <row r="46" spans="1:5" ht="12.75">
      <c r="A46" s="44"/>
      <c r="B46" s="44"/>
      <c r="C46" s="44"/>
      <c r="D46" s="44"/>
      <c r="E46" s="44"/>
    </row>
    <row r="47" spans="1:5" ht="12.75">
      <c r="A47" s="45"/>
      <c r="B47" s="45"/>
      <c r="C47" s="45"/>
      <c r="D47" s="45"/>
      <c r="E47" s="45"/>
    </row>
    <row r="48" spans="1:5" ht="12.75">
      <c r="A48" s="43"/>
      <c r="B48" s="43"/>
      <c r="C48" s="43"/>
      <c r="D48" s="43"/>
      <c r="E48" s="43"/>
    </row>
    <row r="49" spans="1:5" ht="12.75">
      <c r="A49" s="44"/>
      <c r="B49" s="44"/>
      <c r="C49" s="44"/>
      <c r="D49" s="44"/>
      <c r="E49" s="44"/>
    </row>
    <row r="50" spans="1:5" ht="12.75">
      <c r="A50" s="44"/>
      <c r="B50" s="44"/>
      <c r="C50" s="44"/>
      <c r="D50" s="44"/>
      <c r="E50" s="44"/>
    </row>
    <row r="100" ht="12.75">
      <c r="A100" s="18"/>
    </row>
  </sheetData>
  <sheetProtection password="CC2E" sheet="1" objects="1" scenarios="1"/>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7"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43"/>
  <sheetViews>
    <sheetView showGridLines="0" zoomScale="125" zoomScaleNormal="125" zoomScalePageLayoutView="0" workbookViewId="0" topLeftCell="A10">
      <selection activeCell="A3" sqref="A3:K3"/>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108" customFormat="1" ht="18">
      <c r="A1" s="679" t="str">
        <f>Header!A1</f>
        <v>DISTRICT OF</v>
      </c>
      <c r="B1" s="679"/>
      <c r="C1" s="679"/>
      <c r="D1" s="679"/>
      <c r="E1" s="679"/>
      <c r="F1" s="679"/>
      <c r="G1" s="679"/>
      <c r="H1" s="679"/>
      <c r="I1" s="679"/>
      <c r="J1" s="679"/>
      <c r="K1" s="679"/>
      <c r="L1" s="221"/>
      <c r="M1" s="221"/>
      <c r="N1" s="14"/>
      <c r="O1" s="14"/>
      <c r="P1" s="14"/>
      <c r="Q1" s="14"/>
      <c r="R1" s="14"/>
      <c r="S1" s="14"/>
      <c r="T1" s="14"/>
    </row>
    <row r="2" spans="1:20" s="109" customFormat="1" ht="18">
      <c r="A2" s="662" t="str">
        <f>Header!A2</f>
        <v>STAGE 1 MEGA CASE (PRE-TRIAL)</v>
      </c>
      <c r="B2" s="662"/>
      <c r="C2" s="662"/>
      <c r="D2" s="662"/>
      <c r="E2" s="662"/>
      <c r="F2" s="662"/>
      <c r="G2" s="662"/>
      <c r="H2" s="662"/>
      <c r="I2" s="662"/>
      <c r="J2" s="662"/>
      <c r="K2" s="662"/>
      <c r="L2" s="221"/>
      <c r="M2" s="221"/>
      <c r="N2" s="14"/>
      <c r="O2" s="14"/>
      <c r="P2" s="14"/>
      <c r="Q2" s="14"/>
      <c r="R2" s="14"/>
      <c r="S2" s="14"/>
      <c r="T2" s="14"/>
    </row>
    <row r="3" spans="1:20" s="110" customFormat="1" ht="16.5" customHeight="1">
      <c r="A3" s="679" t="s">
        <v>223</v>
      </c>
      <c r="B3" s="679"/>
      <c r="C3" s="679"/>
      <c r="D3" s="679"/>
      <c r="E3" s="679"/>
      <c r="F3" s="679"/>
      <c r="G3" s="679"/>
      <c r="H3" s="679"/>
      <c r="I3" s="679"/>
      <c r="J3" s="679"/>
      <c r="K3" s="679"/>
      <c r="L3" s="16"/>
      <c r="M3" s="16"/>
      <c r="N3" s="17"/>
      <c r="O3" s="17"/>
      <c r="P3" s="17"/>
      <c r="Q3" s="17"/>
      <c r="R3" s="17"/>
      <c r="S3" s="17"/>
      <c r="T3" s="17"/>
    </row>
    <row r="4" spans="1:20" s="108" customFormat="1" ht="12.75">
      <c r="A4" s="17"/>
      <c r="B4" s="17"/>
      <c r="C4" s="17"/>
      <c r="D4" s="17"/>
      <c r="E4" s="17"/>
      <c r="F4" s="17"/>
      <c r="G4" s="17"/>
      <c r="H4" s="17"/>
      <c r="I4" s="17"/>
      <c r="J4" s="17"/>
      <c r="K4" s="17"/>
      <c r="L4" s="17"/>
      <c r="M4" s="17"/>
      <c r="N4" s="17"/>
      <c r="O4" s="17"/>
      <c r="P4" s="17"/>
      <c r="Q4" s="17"/>
      <c r="R4" s="17"/>
      <c r="S4" s="17"/>
      <c r="T4" s="17"/>
    </row>
    <row r="5" spans="1:20" s="108" customFormat="1" ht="12.75">
      <c r="A5" s="16"/>
      <c r="B5" s="16"/>
      <c r="C5" s="16"/>
      <c r="D5" s="16"/>
      <c r="E5" s="16"/>
      <c r="F5" s="16"/>
      <c r="G5" s="16"/>
      <c r="H5" s="16"/>
      <c r="I5" s="16"/>
      <c r="J5" s="16"/>
      <c r="K5" s="16"/>
      <c r="L5" s="16"/>
      <c r="M5" s="16"/>
      <c r="N5" s="16"/>
      <c r="O5" s="16"/>
      <c r="P5" s="16"/>
      <c r="Q5" s="16"/>
      <c r="R5" s="16"/>
      <c r="S5" s="16"/>
      <c r="T5" s="16"/>
    </row>
    <row r="6" spans="1:20" s="108" customFormat="1" ht="16.5" thickBot="1">
      <c r="A6" s="280" t="s">
        <v>82</v>
      </c>
      <c r="B6" s="689">
        <f>IF(Header!B8="","",Header!B8)</f>
      </c>
      <c r="C6" s="690"/>
      <c r="D6" s="21"/>
      <c r="E6" s="21"/>
      <c r="F6" s="21"/>
      <c r="G6" s="21"/>
      <c r="H6" s="21"/>
      <c r="I6" s="21"/>
      <c r="J6" s="16"/>
      <c r="K6" s="16"/>
      <c r="L6" s="16"/>
      <c r="M6" s="16"/>
      <c r="N6" s="16"/>
      <c r="O6" s="16"/>
      <c r="P6" s="16"/>
      <c r="Q6" s="16"/>
      <c r="R6" s="16"/>
      <c r="S6" s="16"/>
      <c r="T6" s="16"/>
    </row>
    <row r="7" spans="1:20" s="108" customFormat="1" ht="16.5" thickBot="1">
      <c r="A7" s="280" t="s">
        <v>83</v>
      </c>
      <c r="B7" s="689">
        <f>IF(Header!E8="","",Header!E8)</f>
      </c>
      <c r="C7" s="689" t="e">
        <f>IF(Header!#REF!="","",Header!#REF!)</f>
        <v>#REF!</v>
      </c>
      <c r="D7" s="20"/>
      <c r="E7" s="20"/>
      <c r="F7" s="20"/>
      <c r="G7" s="20"/>
      <c r="H7" s="20"/>
      <c r="I7" s="20"/>
      <c r="J7" s="16"/>
      <c r="K7" s="16"/>
      <c r="L7" s="16"/>
      <c r="M7" s="16"/>
      <c r="N7" s="16"/>
      <c r="O7" s="16"/>
      <c r="P7" s="16"/>
      <c r="Q7" s="16"/>
      <c r="R7" s="16"/>
      <c r="S7" s="16"/>
      <c r="T7" s="16"/>
    </row>
    <row r="8" spans="1:9" s="108" customFormat="1" ht="16.5" thickBot="1">
      <c r="A8" s="280" t="s">
        <v>220</v>
      </c>
      <c r="B8" s="689">
        <f>IF(Header!B13="","",Header!B13)</f>
      </c>
      <c r="C8" s="689" t="e">
        <f>IF(Header!#REF!="","",Header!#REF!)</f>
        <v>#REF!</v>
      </c>
      <c r="D8" s="22"/>
      <c r="E8" s="22"/>
      <c r="F8" s="22"/>
      <c r="G8" s="22"/>
      <c r="H8" s="22"/>
      <c r="I8" s="22"/>
    </row>
    <row r="9" s="108" customFormat="1" ht="15" customHeight="1" thickBot="1"/>
    <row r="10" spans="1:11" s="110" customFormat="1" ht="24" customHeight="1" thickBot="1">
      <c r="A10" s="477"/>
      <c r="B10" s="683" t="s">
        <v>41</v>
      </c>
      <c r="C10" s="684"/>
      <c r="D10" s="691" t="s">
        <v>363</v>
      </c>
      <c r="E10" s="692"/>
      <c r="F10" s="692"/>
      <c r="G10" s="693"/>
      <c r="H10" s="657" t="s">
        <v>121</v>
      </c>
      <c r="I10" s="648"/>
      <c r="J10" s="694" t="s">
        <v>156</v>
      </c>
      <c r="K10" s="695"/>
    </row>
    <row r="11" spans="1:11" s="110" customFormat="1" ht="24" customHeight="1" thickBot="1">
      <c r="A11" s="478"/>
      <c r="B11" s="685"/>
      <c r="C11" s="686"/>
      <c r="D11" s="691" t="s">
        <v>155</v>
      </c>
      <c r="E11" s="692"/>
      <c r="F11" s="691" t="s">
        <v>38</v>
      </c>
      <c r="G11" s="692"/>
      <c r="H11" s="649"/>
      <c r="I11" s="650"/>
      <c r="J11" s="696"/>
      <c r="K11" s="697"/>
    </row>
    <row r="12" spans="1:11" s="16" customFormat="1" ht="40.5" customHeight="1" thickBot="1">
      <c r="A12" s="479" t="s">
        <v>144</v>
      </c>
      <c r="B12" s="687"/>
      <c r="C12" s="688"/>
      <c r="D12" s="491" t="s">
        <v>39</v>
      </c>
      <c r="E12" s="491" t="s">
        <v>362</v>
      </c>
      <c r="F12" s="491" t="s">
        <v>39</v>
      </c>
      <c r="G12" s="491" t="s">
        <v>362</v>
      </c>
      <c r="H12" s="480" t="s">
        <v>155</v>
      </c>
      <c r="I12" s="481" t="s">
        <v>40</v>
      </c>
      <c r="J12" s="482" t="s">
        <v>155</v>
      </c>
      <c r="K12" s="482" t="s">
        <v>38</v>
      </c>
    </row>
    <row r="13" spans="1:11" s="111" customFormat="1" ht="19.5" customHeight="1">
      <c r="A13" s="278" t="str">
        <f>'Time Budget'!A12</f>
        <v>Arraignment and or Plea (15a)</v>
      </c>
      <c r="B13" s="651"/>
      <c r="C13" s="681"/>
      <c r="D13" s="483"/>
      <c r="E13" s="484"/>
      <c r="F13" s="394"/>
      <c r="G13" s="395"/>
      <c r="H13" s="488"/>
      <c r="I13" s="398"/>
      <c r="J13" s="248">
        <f>IF((D13+E13+H13)="","",((D13*Header!$B$25)+(E13*Header!$E$25)+H13))</f>
        <v>0</v>
      </c>
      <c r="K13" s="249">
        <f>IF((F13+G13+I13)="","",((F13*Header!$B$25)+(G13*Header!$E$25)+I13))</f>
        <v>0</v>
      </c>
    </row>
    <row r="14" spans="1:11" s="111" customFormat="1" ht="19.5" customHeight="1">
      <c r="A14" s="279" t="str">
        <f>'Time Budget'!A13</f>
        <v>Bail and Detention Hearings (15b)</v>
      </c>
      <c r="B14" s="653"/>
      <c r="C14" s="682"/>
      <c r="D14" s="485"/>
      <c r="E14" s="486"/>
      <c r="F14" s="396"/>
      <c r="G14" s="397"/>
      <c r="H14" s="489"/>
      <c r="I14" s="411"/>
      <c r="J14" s="345">
        <f>IF((D14+E14+H14)="","",((D14*Header!$B$25)+(E14*Header!$E$25)+H14))</f>
        <v>0</v>
      </c>
      <c r="K14" s="346">
        <f>IF((F14+G14+I14)="","",((F14*Header!$B$25)+(G14*Header!$E$25)+I14))</f>
        <v>0</v>
      </c>
    </row>
    <row r="15" spans="1:11" s="111" customFormat="1" ht="19.5" customHeight="1">
      <c r="A15" s="279" t="str">
        <f>'Time Budget'!A14</f>
        <v>Motion Hearings (15c)</v>
      </c>
      <c r="B15" s="653"/>
      <c r="C15" s="654"/>
      <c r="D15" s="485"/>
      <c r="E15" s="486"/>
      <c r="F15" s="396"/>
      <c r="G15" s="397"/>
      <c r="H15" s="489"/>
      <c r="I15" s="411"/>
      <c r="J15" s="250">
        <f>IF((D15+E15+H15)="","",((D15*Header!$B$25)+(E15*Header!$E$25)+H15))</f>
        <v>0</v>
      </c>
      <c r="K15" s="346">
        <f>IF((F15+G15+I15)="","",((F15*Header!$B$25)+(G15*Header!$E$25)+I15))</f>
        <v>0</v>
      </c>
    </row>
    <row r="16" spans="1:11" s="111" customFormat="1" ht="19.5" customHeight="1">
      <c r="A16" s="279" t="str">
        <f>'Time Budget'!A15</f>
        <v>Trial (15d)</v>
      </c>
      <c r="B16" s="659"/>
      <c r="C16" s="660"/>
      <c r="D16" s="485"/>
      <c r="E16" s="486"/>
      <c r="F16" s="396"/>
      <c r="G16" s="397"/>
      <c r="H16" s="489"/>
      <c r="I16" s="411"/>
      <c r="J16" s="345">
        <f>IF((D16+E16+H16)="","",((D16*Header!$B$25)+(E16*Header!$E$25)+H16))</f>
        <v>0</v>
      </c>
      <c r="K16" s="346">
        <f>IF((F16+G16+I16)="","",((F16*Header!$B$25)+(G16*Header!$E$25)+I16))</f>
        <v>0</v>
      </c>
    </row>
    <row r="17" spans="1:11" s="111" customFormat="1" ht="19.5" customHeight="1">
      <c r="A17" s="279" t="str">
        <f>'Time Budget'!A16</f>
        <v>Sentencing Hearings (15e)</v>
      </c>
      <c r="B17" s="659"/>
      <c r="C17" s="660"/>
      <c r="D17" s="485"/>
      <c r="E17" s="486"/>
      <c r="F17" s="396"/>
      <c r="G17" s="397"/>
      <c r="H17" s="489"/>
      <c r="I17" s="411"/>
      <c r="J17" s="250">
        <f>IF((D17+E17+H17)="","",((D17*Header!$B$25)+(E17*Header!$E$25)+H17))</f>
        <v>0</v>
      </c>
      <c r="K17" s="346">
        <f>IF((F17+G17+I17)="","",((F17*Header!$B$25)+(G17*Header!$E$25)+I17))</f>
        <v>0</v>
      </c>
    </row>
    <row r="18" spans="1:11" s="111" customFormat="1" ht="19.5" customHeight="1">
      <c r="A18" s="279" t="str">
        <f>'Time Budget'!A17</f>
        <v>Revocation Hearings (15f)</v>
      </c>
      <c r="B18" s="659"/>
      <c r="C18" s="660"/>
      <c r="D18" s="485"/>
      <c r="E18" s="486"/>
      <c r="F18" s="396"/>
      <c r="G18" s="397"/>
      <c r="H18" s="489"/>
      <c r="I18" s="411"/>
      <c r="J18" s="345">
        <f>IF((D18+E18+H18)="","",((D18*Header!$B$25)+(E18*Header!$E$25)+H18))</f>
        <v>0</v>
      </c>
      <c r="K18" s="346">
        <f>IF((F18+G18+I18)="","",((F18*Header!$B$25)+(G18*Header!$E$25)+I18))</f>
        <v>0</v>
      </c>
    </row>
    <row r="19" spans="1:11" s="111" customFormat="1" ht="19.5" customHeight="1">
      <c r="A19" s="279" t="str">
        <f>'Time Budget'!A18</f>
        <v>Appeals Court (15g)</v>
      </c>
      <c r="B19" s="659"/>
      <c r="C19" s="660"/>
      <c r="D19" s="485"/>
      <c r="E19" s="486"/>
      <c r="F19" s="396"/>
      <c r="G19" s="397"/>
      <c r="H19" s="489"/>
      <c r="I19" s="411"/>
      <c r="J19" s="250">
        <f>IF((D19+E19+H19)="","",((D19*Header!$B$25)+(E19*Header!$E$25)+H19))</f>
        <v>0</v>
      </c>
      <c r="K19" s="346">
        <f>IF((F19+G19+I19)="","",((F19*Header!$B$25)+(G19*Header!$E$25)+I19))</f>
        <v>0</v>
      </c>
    </row>
    <row r="20" spans="1:11" s="111" customFormat="1" ht="19.5" customHeight="1">
      <c r="A20" s="279" t="str">
        <f>'Time Budget'!A19</f>
        <v>Other (15h)</v>
      </c>
      <c r="B20" s="659"/>
      <c r="C20" s="660"/>
      <c r="D20" s="485"/>
      <c r="E20" s="486"/>
      <c r="F20" s="396"/>
      <c r="G20" s="397"/>
      <c r="H20" s="489"/>
      <c r="I20" s="411"/>
      <c r="J20" s="345">
        <f>IF((D20+E20+H20)="","",((D20*Header!$B$25)+(E20*Header!$E$25)+H20))</f>
        <v>0</v>
      </c>
      <c r="K20" s="346">
        <f>IF((F20+G20+I20)="","",((F20*Header!$B$25)+(G20*Header!$E$25)+I20))</f>
        <v>0</v>
      </c>
    </row>
    <row r="21" spans="1:11" s="111" customFormat="1" ht="19.5" customHeight="1">
      <c r="A21" s="279" t="str">
        <f>'Time Budget'!A20</f>
        <v>Interviews and Conferences (16a)</v>
      </c>
      <c r="B21" s="659"/>
      <c r="C21" s="660"/>
      <c r="D21" s="485"/>
      <c r="E21" s="486"/>
      <c r="F21" s="396"/>
      <c r="G21" s="397"/>
      <c r="H21" s="490"/>
      <c r="I21" s="412"/>
      <c r="J21" s="250">
        <f>IF((D21+E21+H21)="","",((D21*Header!$B$25)+(E21*Header!$E$25)+H21))</f>
        <v>0</v>
      </c>
      <c r="K21" s="346">
        <f>IF((F21+G21+I21)="","",((F21*Header!$B$25)+(G21*Header!$E$25)+I21))</f>
        <v>0</v>
      </c>
    </row>
    <row r="22" spans="1:11" s="111" customFormat="1" ht="19.5" customHeight="1">
      <c r="A22" s="279" t="str">
        <f>'Time Budget'!A21</f>
        <v>Obtaining and Reviewing Records (16b)</v>
      </c>
      <c r="B22" s="659"/>
      <c r="C22" s="652"/>
      <c r="D22" s="485"/>
      <c r="E22" s="486"/>
      <c r="F22" s="396"/>
      <c r="G22" s="397"/>
      <c r="H22" s="490"/>
      <c r="I22" s="412"/>
      <c r="J22" s="345">
        <f>IF((D22+E22+H22)="","",((D22*Header!$B$25)+(E22*Header!$E$25)+H22))</f>
        <v>0</v>
      </c>
      <c r="K22" s="346">
        <f>IF((F22+G22+I22)="","",((F22*Header!$B$25)+(G22*Header!$E$25)+I22))</f>
        <v>0</v>
      </c>
    </row>
    <row r="23" spans="1:11" s="111" customFormat="1" ht="19.5" customHeight="1">
      <c r="A23" s="279" t="str">
        <f>'Time Budget'!A22</f>
        <v>Legal Research and Brief Writing (16c)</v>
      </c>
      <c r="B23" s="653"/>
      <c r="C23" s="654"/>
      <c r="D23" s="487"/>
      <c r="E23" s="484"/>
      <c r="F23" s="394"/>
      <c r="G23" s="395"/>
      <c r="H23" s="489"/>
      <c r="I23" s="411"/>
      <c r="J23" s="250">
        <f>IF((D23+E23+H23)="","",((D23*Header!$B$25)+(E23*Header!$E$25)+H23))</f>
        <v>0</v>
      </c>
      <c r="K23" s="346">
        <f>IF((F23+G23+I23)="","",((F23*Header!$B$25)+(G23*Header!$E$25)+I23))</f>
        <v>0</v>
      </c>
    </row>
    <row r="24" spans="1:11" s="111" customFormat="1" ht="19.5" customHeight="1">
      <c r="A24" s="279" t="str">
        <f>'Time Budget'!A23</f>
        <v>Investigative and Other Work (16e)</v>
      </c>
      <c r="B24" s="659"/>
      <c r="C24" s="660"/>
      <c r="D24" s="485"/>
      <c r="E24" s="486"/>
      <c r="F24" s="396"/>
      <c r="G24" s="397"/>
      <c r="H24" s="489"/>
      <c r="I24" s="411"/>
      <c r="J24" s="345">
        <f>IF((D24+E24+H24)="","",((D24*Header!$B$25)+(E24*Header!$E$25)+H24))</f>
        <v>0</v>
      </c>
      <c r="K24" s="251">
        <f>IF((F24+G24+I24)="","",((F24*Header!$B$25)+(G24*Header!$E$25)+I24))</f>
        <v>0</v>
      </c>
    </row>
    <row r="25" spans="1:11" s="111" customFormat="1" ht="30" customHeight="1" thickBot="1">
      <c r="A25" s="646" t="str">
        <f>'Time Budget'!A24</f>
        <v>Prepare Stage 1 &amp; 2 Budgets (&amp; amendments) (16e)</v>
      </c>
      <c r="B25" s="655"/>
      <c r="C25" s="656"/>
      <c r="D25" s="632"/>
      <c r="E25" s="633"/>
      <c r="F25" s="634"/>
      <c r="G25" s="635"/>
      <c r="H25" s="636"/>
      <c r="I25" s="637"/>
      <c r="J25" s="638">
        <f>IF((D25+E25+H25)="","",((D25*Header!$B$25)+(E25*Header!$E$25)+H25))</f>
        <v>0</v>
      </c>
      <c r="K25" s="639">
        <f>IF((F25+G25+I25)="","",((F25*Header!$B$25)+(G25*Header!$E$25)+I25))</f>
        <v>0</v>
      </c>
    </row>
    <row r="26" spans="1:11" s="111" customFormat="1" ht="30" customHeight="1" hidden="1">
      <c r="A26" s="278">
        <f>'Time Budget'!A25</f>
        <v>0</v>
      </c>
      <c r="B26" s="653"/>
      <c r="C26" s="654"/>
      <c r="D26" s="487"/>
      <c r="E26" s="484"/>
      <c r="F26" s="630"/>
      <c r="G26" s="631"/>
      <c r="H26" s="489"/>
      <c r="I26" s="252"/>
      <c r="J26" s="250">
        <f>IF((D26+E26+H26)="","",((D26*Header!$B$25)+(E26*Header!$E$25)+H26))</f>
        <v>0</v>
      </c>
      <c r="K26" s="251">
        <f>IF((F26+G26+I26)="","",((F26*Header!$B$25)+(G26*Header!$E$25)+I26))</f>
        <v>0</v>
      </c>
    </row>
    <row r="27" spans="1:11" s="111" customFormat="1" ht="30" customHeight="1" hidden="1">
      <c r="A27" s="279">
        <f>'Time Budget'!A26</f>
        <v>0</v>
      </c>
      <c r="B27" s="659"/>
      <c r="C27" s="660"/>
      <c r="D27" s="485"/>
      <c r="E27" s="486"/>
      <c r="F27" s="218"/>
      <c r="G27" s="219"/>
      <c r="H27" s="489"/>
      <c r="I27" s="252"/>
      <c r="J27" s="250">
        <f>IF((D27+E27+H27)="","",((D27*Header!$B$25)+(E27*Header!$E$25)+H27))</f>
        <v>0</v>
      </c>
      <c r="K27" s="346">
        <f>IF((F27+G27+I27)="","",((F27*Header!$B$25)+(G27*Header!$E$25)+I27))</f>
        <v>0</v>
      </c>
    </row>
    <row r="28" spans="1:11" s="111" customFormat="1" ht="27" customHeight="1" hidden="1">
      <c r="A28" s="279">
        <f>'Time Budget'!A27</f>
        <v>0</v>
      </c>
      <c r="B28" s="659"/>
      <c r="C28" s="660"/>
      <c r="D28" s="485"/>
      <c r="E28" s="486"/>
      <c r="F28" s="218"/>
      <c r="G28" s="219"/>
      <c r="H28" s="489"/>
      <c r="I28" s="252"/>
      <c r="J28" s="345">
        <f>IF((D28+E28+H28)="","",((D28*Header!$B$25)+(E28*Header!$E$25)+H28))</f>
        <v>0</v>
      </c>
      <c r="K28" s="251">
        <f>IF((F28+G28+I28)="","",((F28*Header!$B$25)+(G28*Header!$E$25)+I28))</f>
        <v>0</v>
      </c>
    </row>
    <row r="29" spans="1:11" s="111" customFormat="1" ht="27" customHeight="1" hidden="1">
      <c r="A29" s="114"/>
      <c r="B29" s="659"/>
      <c r="C29" s="660"/>
      <c r="D29" s="485"/>
      <c r="E29" s="486"/>
      <c r="F29" s="218"/>
      <c r="G29" s="219"/>
      <c r="H29" s="489"/>
      <c r="I29" s="252"/>
      <c r="J29" s="250">
        <f>IF((D29+E29+H29)="","",((D29*Header!$B$25)+(E29*Header!$E$25)+H29))</f>
        <v>0</v>
      </c>
      <c r="K29" s="346">
        <f>IF((F29+G29+I29)="","",((F29*Header!$B$25)+(G29*Header!$E$25)+I29))</f>
        <v>0</v>
      </c>
    </row>
    <row r="30" spans="1:11" s="111" customFormat="1" ht="27" customHeight="1" hidden="1" thickBot="1">
      <c r="A30" s="232"/>
      <c r="B30" s="623"/>
      <c r="C30" s="624"/>
      <c r="D30" s="625"/>
      <c r="E30" s="626"/>
      <c r="F30" s="233"/>
      <c r="G30" s="234"/>
      <c r="H30" s="627"/>
      <c r="I30" s="253"/>
      <c r="J30" s="345">
        <f>IF((D30+E30+H30)="","",((D30*Header!$B$25)+(E30*Header!$E$25)+H30))</f>
        <v>0</v>
      </c>
      <c r="K30" s="251">
        <f>IF((F30+G30+I30)="","",((F30*Header!$B$25)+(G30*Header!$E$25)+I30))</f>
        <v>0</v>
      </c>
    </row>
    <row r="31" spans="1:11" s="1" customFormat="1" ht="19.5" customHeight="1" thickBot="1">
      <c r="A31" s="645" t="s">
        <v>379</v>
      </c>
      <c r="B31" s="45"/>
      <c r="C31" s="45"/>
      <c r="D31" s="628">
        <f aca="true" t="shared" si="0" ref="D31:K31">SUM(D13:D30)</f>
        <v>0</v>
      </c>
      <c r="E31" s="629">
        <f t="shared" si="0"/>
        <v>0</v>
      </c>
      <c r="F31" s="641">
        <f t="shared" si="0"/>
        <v>0</v>
      </c>
      <c r="G31" s="640">
        <f t="shared" si="0"/>
        <v>0</v>
      </c>
      <c r="H31" s="641">
        <f t="shared" si="0"/>
        <v>0</v>
      </c>
      <c r="I31" s="642">
        <f t="shared" si="0"/>
        <v>0</v>
      </c>
      <c r="J31" s="643">
        <f>SUM(J13:J30)</f>
        <v>0</v>
      </c>
      <c r="K31" s="247">
        <f t="shared" si="0"/>
        <v>0</v>
      </c>
    </row>
    <row r="32" spans="1:11" ht="3" customHeight="1" thickBot="1">
      <c r="A32" s="115"/>
      <c r="B32" s="116"/>
      <c r="C32" s="644"/>
      <c r="D32" s="116"/>
      <c r="E32" s="117"/>
      <c r="F32" s="116"/>
      <c r="G32" s="117"/>
      <c r="H32" s="197"/>
      <c r="I32" s="197"/>
      <c r="J32" s="197"/>
      <c r="K32" s="198"/>
    </row>
    <row r="33" spans="1:13" ht="12.75">
      <c r="A33" s="15"/>
      <c r="B33" s="15"/>
      <c r="C33" s="15"/>
      <c r="D33" s="15"/>
      <c r="E33" s="15"/>
      <c r="F33" s="15"/>
      <c r="G33" s="15"/>
      <c r="H33" s="15"/>
      <c r="I33" s="15"/>
      <c r="J33" s="15"/>
      <c r="K33" s="15"/>
      <c r="L33" s="15"/>
      <c r="M33" s="15"/>
    </row>
    <row r="34" spans="1:13" ht="14.25">
      <c r="A34" s="119"/>
      <c r="B34" s="15"/>
      <c r="C34" s="15"/>
      <c r="D34" s="15"/>
      <c r="E34" s="15"/>
      <c r="F34" s="15"/>
      <c r="G34" s="15"/>
      <c r="H34" s="15"/>
      <c r="I34" s="15"/>
      <c r="J34" s="15"/>
      <c r="K34" s="15"/>
      <c r="L34" s="15"/>
      <c r="M34" s="15"/>
    </row>
    <row r="35" spans="1:13" ht="12.75">
      <c r="A35" s="15"/>
      <c r="B35" s="15"/>
      <c r="C35" s="15"/>
      <c r="D35" s="15"/>
      <c r="E35" s="15"/>
      <c r="F35" s="15"/>
      <c r="G35" s="15"/>
      <c r="H35" s="15"/>
      <c r="I35" s="15"/>
      <c r="J35" s="15"/>
      <c r="K35" s="15"/>
      <c r="L35" s="15"/>
      <c r="M35" s="15"/>
    </row>
    <row r="36" spans="1:13" ht="12.75">
      <c r="A36" s="15"/>
      <c r="B36" s="15"/>
      <c r="C36" s="15"/>
      <c r="D36" s="15"/>
      <c r="E36" s="15"/>
      <c r="F36" s="15"/>
      <c r="G36" s="15"/>
      <c r="H36" s="15"/>
      <c r="I36" s="15"/>
      <c r="J36" s="15"/>
      <c r="K36" s="15"/>
      <c r="L36" s="15"/>
      <c r="M36" s="15"/>
    </row>
    <row r="37" spans="1:13" ht="15.75">
      <c r="A37" s="258"/>
      <c r="B37" s="44"/>
      <c r="C37" s="15"/>
      <c r="D37" s="15"/>
      <c r="E37" s="15"/>
      <c r="F37" s="15"/>
      <c r="G37" s="15"/>
      <c r="H37" s="15"/>
      <c r="I37" s="15"/>
      <c r="J37" s="15"/>
      <c r="K37" s="15"/>
      <c r="L37" s="15"/>
      <c r="M37" s="15"/>
    </row>
    <row r="38" spans="1:13" ht="12.75">
      <c r="A38" s="44"/>
      <c r="B38" s="44"/>
      <c r="C38" s="15"/>
      <c r="D38" s="15"/>
      <c r="E38" s="15"/>
      <c r="F38" s="15"/>
      <c r="G38" s="15"/>
      <c r="H38" s="15"/>
      <c r="I38" s="15"/>
      <c r="J38" s="15"/>
      <c r="K38" s="15"/>
      <c r="L38" s="15"/>
      <c r="M38" s="15"/>
    </row>
    <row r="39" spans="1:13" ht="12.75">
      <c r="A39" s="44"/>
      <c r="B39" s="44"/>
      <c r="C39" s="15"/>
      <c r="D39" s="15"/>
      <c r="E39" s="15"/>
      <c r="F39" s="15"/>
      <c r="G39" s="15"/>
      <c r="H39" s="15"/>
      <c r="I39" s="15"/>
      <c r="J39" s="15"/>
      <c r="K39" s="15"/>
      <c r="L39" s="15"/>
      <c r="M39" s="15"/>
    </row>
    <row r="40" spans="1:13" ht="12.75">
      <c r="A40" s="44"/>
      <c r="B40" s="44"/>
      <c r="C40" s="15"/>
      <c r="D40" s="15"/>
      <c r="E40" s="15"/>
      <c r="F40" s="15"/>
      <c r="G40" s="15"/>
      <c r="H40" s="15"/>
      <c r="I40" s="15"/>
      <c r="J40" s="15"/>
      <c r="K40" s="15"/>
      <c r="L40" s="15"/>
      <c r="M40" s="15"/>
    </row>
    <row r="41" spans="1:13" ht="12.75">
      <c r="A41" s="44"/>
      <c r="B41" s="44"/>
      <c r="C41" s="15"/>
      <c r="D41" s="15"/>
      <c r="E41" s="15"/>
      <c r="F41" s="15"/>
      <c r="G41" s="15"/>
      <c r="H41" s="15"/>
      <c r="I41" s="15"/>
      <c r="J41" s="15"/>
      <c r="K41" s="15"/>
      <c r="L41" s="15"/>
      <c r="M41" s="15"/>
    </row>
    <row r="42" spans="1:13" ht="12.75">
      <c r="A42" s="44"/>
      <c r="B42" s="44"/>
      <c r="C42" s="15"/>
      <c r="D42" s="15"/>
      <c r="E42" s="15"/>
      <c r="F42" s="15"/>
      <c r="G42" s="15"/>
      <c r="H42" s="15"/>
      <c r="I42" s="15"/>
      <c r="J42" s="15"/>
      <c r="K42" s="15"/>
      <c r="L42" s="15"/>
      <c r="M42" s="15"/>
    </row>
    <row r="43" spans="1:2" ht="12.75">
      <c r="A43" s="4"/>
      <c r="B43" s="4"/>
    </row>
  </sheetData>
  <sheetProtection password="CC2E" sheet="1" objects="1" scenarios="1"/>
  <mergeCells count="29">
    <mergeCell ref="D10:G10"/>
    <mergeCell ref="A1:K1"/>
    <mergeCell ref="A3:K3"/>
    <mergeCell ref="A2:K2"/>
    <mergeCell ref="J10:K11"/>
    <mergeCell ref="D11:E11"/>
    <mergeCell ref="F11:G11"/>
    <mergeCell ref="B16:C16"/>
    <mergeCell ref="B10:C12"/>
    <mergeCell ref="B15:C15"/>
    <mergeCell ref="B6:C6"/>
    <mergeCell ref="B7:C7"/>
    <mergeCell ref="B8:C8"/>
    <mergeCell ref="B17:C17"/>
    <mergeCell ref="H10:I11"/>
    <mergeCell ref="B26:C26"/>
    <mergeCell ref="B27:C27"/>
    <mergeCell ref="B21:C21"/>
    <mergeCell ref="B18:C18"/>
    <mergeCell ref="B19:C19"/>
    <mergeCell ref="B20:C20"/>
    <mergeCell ref="B13:C13"/>
    <mergeCell ref="B14:C14"/>
    <mergeCell ref="B28:C28"/>
    <mergeCell ref="B29:C29"/>
    <mergeCell ref="B22:C22"/>
    <mergeCell ref="B23:C23"/>
    <mergeCell ref="B24:C24"/>
    <mergeCell ref="B25:C25"/>
  </mergeCells>
  <printOptions/>
  <pageMargins left="0.25" right="0" top="0.5" bottom="0" header="0" footer="0"/>
  <pageSetup fitToHeight="1" fitToWidth="1" horizontalDpi="600" verticalDpi="600" orientation="landscape" scale="77"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U549"/>
  <sheetViews>
    <sheetView zoomScalePageLayoutView="0" workbookViewId="0" topLeftCell="A1">
      <selection activeCell="B6" sqref="B6:T6"/>
    </sheetView>
  </sheetViews>
  <sheetFormatPr defaultColWidth="9.140625" defaultRowHeight="12.75"/>
  <cols>
    <col min="1" max="1" width="32.00390625" style="0" customWidth="1"/>
    <col min="21" max="21" width="2.8515625" style="0" customWidth="1"/>
  </cols>
  <sheetData>
    <row r="1" spans="1:21" ht="15.75">
      <c r="A1" s="149" t="s">
        <v>9</v>
      </c>
      <c r="B1" s="222"/>
      <c r="C1" s="256" t="s">
        <v>183</v>
      </c>
      <c r="E1" s="222"/>
      <c r="F1" s="222"/>
      <c r="G1" s="222"/>
      <c r="H1" s="222"/>
      <c r="I1" s="222"/>
      <c r="J1" s="222"/>
      <c r="K1" s="222"/>
      <c r="L1" s="222"/>
      <c r="M1" s="222"/>
      <c r="N1" s="222"/>
      <c r="O1" s="222"/>
      <c r="P1" s="222"/>
      <c r="Q1" s="222"/>
      <c r="R1" s="222"/>
      <c r="S1" s="222"/>
      <c r="T1" s="222"/>
      <c r="U1" s="150"/>
    </row>
    <row r="2" spans="1:21" ht="12.75">
      <c r="A2" s="82" t="s">
        <v>76</v>
      </c>
      <c r="B2" s="4"/>
      <c r="C2" s="4"/>
      <c r="D2" s="4"/>
      <c r="E2" s="4"/>
      <c r="F2" s="4"/>
      <c r="G2" s="4"/>
      <c r="H2" s="4"/>
      <c r="I2" s="4"/>
      <c r="J2" s="4"/>
      <c r="K2" s="4"/>
      <c r="L2" s="4"/>
      <c r="M2" s="4"/>
      <c r="N2" s="4"/>
      <c r="O2" s="4"/>
      <c r="P2" s="4"/>
      <c r="Q2" s="4"/>
      <c r="R2" s="4"/>
      <c r="S2" s="4"/>
      <c r="T2" s="4"/>
      <c r="U2" s="83"/>
    </row>
    <row r="3" spans="1:21" ht="12.75">
      <c r="A3" s="223" t="s">
        <v>127</v>
      </c>
      <c r="B3" s="236">
        <f>Secrets!$B$115+Timesheet!$B$213+Timesheet!$B$215</f>
        <v>0</v>
      </c>
      <c r="C3" s="236">
        <f>Secrets!$C$115+Timesheet!$C$213+Timesheet!$C$215</f>
        <v>0</v>
      </c>
      <c r="D3" s="236">
        <f>Secrets!$D$115+Timesheet!$D$213+Timesheet!$D$215</f>
        <v>0</v>
      </c>
      <c r="E3" s="236">
        <f>Secrets!$E$115+Timesheet!$E$213+Timesheet!$E$215</f>
        <v>0</v>
      </c>
      <c r="F3" s="236">
        <f>Secrets!$F$115+Timesheet!$F$213+Timesheet!$F$215</f>
        <v>0</v>
      </c>
      <c r="G3" s="236">
        <f>Secrets!$G$115+Timesheet!$G$213+Timesheet!$G$215</f>
        <v>0</v>
      </c>
      <c r="H3" s="236">
        <f>Secrets!$H$115+Timesheet!$H$213+Timesheet!$H$215</f>
        <v>0</v>
      </c>
      <c r="I3" s="236">
        <f>Secrets!$I$115+Timesheet!$I$213+Timesheet!$I$215</f>
        <v>0</v>
      </c>
      <c r="J3" s="236">
        <f>Secrets!$J$115+Timesheet!$J$213+Timesheet!$J$215</f>
        <v>0</v>
      </c>
      <c r="K3" s="236">
        <f>Secrets!$K$115+Timesheet!$K$213+Timesheet!$K$215</f>
        <v>0</v>
      </c>
      <c r="L3" s="236">
        <f>Secrets!$L$115+Timesheet!$L$213+Timesheet!$L$215</f>
        <v>0</v>
      </c>
      <c r="M3" s="236">
        <f>Secrets!$M$115+Timesheet!$M$213+Timesheet!$M$215</f>
        <v>0</v>
      </c>
      <c r="N3" s="236">
        <f>Secrets!$N$115+Timesheet!$N$213+Timesheet!$N$215</f>
        <v>0</v>
      </c>
      <c r="O3" s="236">
        <f>Secrets!$O$115+Timesheet!$O$213+Timesheet!$O$215</f>
        <v>0</v>
      </c>
      <c r="P3" s="236">
        <f>Secrets!$P$115+Timesheet!$P$213+Timesheet!$P$215</f>
        <v>0</v>
      </c>
      <c r="Q3" s="236">
        <f>Secrets!$Q$115+Timesheet!$Q$213+Timesheet!$Q$215</f>
        <v>0</v>
      </c>
      <c r="R3" s="236">
        <f>Secrets!$R$115+Timesheet!$R$213+Timesheet!$R$215</f>
        <v>0</v>
      </c>
      <c r="S3" s="236">
        <f>Secrets!$S$115+Timesheet!$S$213+Timesheet!$S$215</f>
        <v>0</v>
      </c>
      <c r="T3" s="236">
        <f>Secrets!$T$115+Timesheet!$T$213+Timesheet!$T$215</f>
        <v>0</v>
      </c>
      <c r="U3" s="83"/>
    </row>
    <row r="4" spans="1:21" ht="12.75">
      <c r="A4" s="223" t="s">
        <v>128</v>
      </c>
      <c r="B4" s="236">
        <f>Secrets!$B$116+Timesheet!$B$213+Timesheet!$B$216</f>
        <v>0</v>
      </c>
      <c r="C4" s="236">
        <f>Secrets!$C$116+Timesheet!$C$213+Timesheet!$C$216</f>
        <v>0</v>
      </c>
      <c r="D4" s="236">
        <f>Secrets!$D$116+Timesheet!$D$213+Timesheet!$D$216</f>
        <v>0</v>
      </c>
      <c r="E4" s="236">
        <f>Secrets!$E$116+Timesheet!$E$213+Timesheet!$E$216</f>
        <v>0</v>
      </c>
      <c r="F4" s="236">
        <f>Secrets!$F$116+Timesheet!$F$213+Timesheet!$F$216</f>
        <v>0</v>
      </c>
      <c r="G4" s="236">
        <f>Secrets!$G$116+Timesheet!$G$213+Timesheet!$G$216</f>
        <v>0</v>
      </c>
      <c r="H4" s="236">
        <f>Secrets!$H$116+Timesheet!$H$213+Timesheet!$H$216</f>
        <v>0</v>
      </c>
      <c r="I4" s="236">
        <f>Secrets!$I$116+Timesheet!$I$213+Timesheet!$I$216</f>
        <v>0</v>
      </c>
      <c r="J4" s="236">
        <f>Secrets!$J$116+Timesheet!$J$213+Timesheet!$J$216</f>
        <v>0</v>
      </c>
      <c r="K4" s="236">
        <f>Secrets!$K$116+Timesheet!$K$213+Timesheet!$K$216</f>
        <v>0</v>
      </c>
      <c r="L4" s="236">
        <f>Secrets!$L$116+Timesheet!$L$213+Timesheet!$L$216</f>
        <v>0</v>
      </c>
      <c r="M4" s="236">
        <f>Secrets!$M$116+Timesheet!$M$213+Timesheet!$M$216</f>
        <v>0</v>
      </c>
      <c r="N4" s="236">
        <f>Secrets!$N$116+Timesheet!$N$213+Timesheet!$N$216</f>
        <v>0</v>
      </c>
      <c r="O4" s="236">
        <f>Secrets!$O$116+Timesheet!$O$213+Timesheet!$O$216</f>
        <v>0</v>
      </c>
      <c r="P4" s="236">
        <f>Secrets!$P$116+Timesheet!$P$213+Timesheet!$P$216</f>
        <v>0</v>
      </c>
      <c r="Q4" s="236">
        <f>Secrets!$Q$116+Timesheet!$Q$213+Timesheet!$Q$216</f>
        <v>0</v>
      </c>
      <c r="R4" s="236">
        <f>Secrets!$R$116+Timesheet!$R$213+Timesheet!$R$216</f>
        <v>0</v>
      </c>
      <c r="S4" s="236">
        <f>Secrets!$S$116+Timesheet!$S$213+Timesheet!$S$216</f>
        <v>0</v>
      </c>
      <c r="T4" s="236">
        <f>Secrets!$T$116+Timesheet!$T$213+Timesheet!$T$216</f>
        <v>0</v>
      </c>
      <c r="U4" s="83"/>
    </row>
    <row r="5" spans="1:21" ht="12.75">
      <c r="A5" s="223" t="s">
        <v>129</v>
      </c>
      <c r="B5" s="236">
        <f>Secrets!$B$115</f>
        <v>0</v>
      </c>
      <c r="C5" s="236">
        <f>Secrets!$C$115</f>
        <v>0</v>
      </c>
      <c r="D5" s="236">
        <f>Secrets!$D$115</f>
        <v>0</v>
      </c>
      <c r="E5" s="236">
        <f>Secrets!$E$115</f>
        <v>0</v>
      </c>
      <c r="F5" s="236">
        <f>Secrets!$F$115</f>
        <v>0</v>
      </c>
      <c r="G5" s="236">
        <f>Secrets!$G$115</f>
        <v>0</v>
      </c>
      <c r="H5" s="236">
        <f>Secrets!$H$115</f>
        <v>0</v>
      </c>
      <c r="I5" s="236">
        <f>Secrets!$I$115</f>
        <v>0</v>
      </c>
      <c r="J5" s="236">
        <f>Secrets!$J$115</f>
        <v>0</v>
      </c>
      <c r="K5" s="236">
        <f>Secrets!$K$115</f>
        <v>0</v>
      </c>
      <c r="L5" s="236">
        <f>Secrets!$L$115</f>
        <v>0</v>
      </c>
      <c r="M5" s="236">
        <f>Secrets!$M$115</f>
        <v>0</v>
      </c>
      <c r="N5" s="236">
        <f>Secrets!$N$115</f>
        <v>0</v>
      </c>
      <c r="O5" s="236">
        <f>Secrets!$O$115</f>
        <v>0</v>
      </c>
      <c r="P5" s="236">
        <f>Secrets!$P$115</f>
        <v>0</v>
      </c>
      <c r="Q5" s="236">
        <f>Secrets!$Q$115</f>
        <v>0</v>
      </c>
      <c r="R5" s="236">
        <f>Secrets!$R$115</f>
        <v>0</v>
      </c>
      <c r="S5" s="236">
        <f>Secrets!$S$115</f>
        <v>0</v>
      </c>
      <c r="T5" s="236">
        <f>Secrets!$T$115</f>
        <v>0</v>
      </c>
      <c r="U5" s="83"/>
    </row>
    <row r="6" spans="1:21" ht="12.75">
      <c r="A6" s="223" t="s">
        <v>130</v>
      </c>
      <c r="B6" s="236">
        <f>Secrets!$B$116</f>
        <v>0</v>
      </c>
      <c r="C6" s="236">
        <f>Secrets!$C$116</f>
        <v>0</v>
      </c>
      <c r="D6" s="236">
        <f>Secrets!$D$116</f>
        <v>0</v>
      </c>
      <c r="E6" s="236">
        <f>Secrets!$E$116</f>
        <v>0</v>
      </c>
      <c r="F6" s="236">
        <f>Secrets!$F$116</f>
        <v>0</v>
      </c>
      <c r="G6" s="236">
        <f>Secrets!$G$116</f>
        <v>0</v>
      </c>
      <c r="H6" s="236">
        <f>Secrets!$H$116</f>
        <v>0</v>
      </c>
      <c r="I6" s="236">
        <f>Secrets!$I$116</f>
        <v>0</v>
      </c>
      <c r="J6" s="236">
        <f>Secrets!$J$116</f>
        <v>0</v>
      </c>
      <c r="K6" s="236">
        <f>Secrets!$K$116</f>
        <v>0</v>
      </c>
      <c r="L6" s="236">
        <f>Secrets!$L$116</f>
        <v>0</v>
      </c>
      <c r="M6" s="236">
        <f>Secrets!$M$116</f>
        <v>0</v>
      </c>
      <c r="N6" s="236">
        <f>Secrets!$N$116</f>
        <v>0</v>
      </c>
      <c r="O6" s="236">
        <f>Secrets!$O$116</f>
        <v>0</v>
      </c>
      <c r="P6" s="236">
        <f>Secrets!$P$116</f>
        <v>0</v>
      </c>
      <c r="Q6" s="236">
        <f>Secrets!$Q$116</f>
        <v>0</v>
      </c>
      <c r="R6" s="236">
        <f>Secrets!$R$116</f>
        <v>0</v>
      </c>
      <c r="S6" s="236">
        <f>Secrets!$S$116</f>
        <v>0</v>
      </c>
      <c r="T6" s="236">
        <f>Secrets!$T$116</f>
        <v>0</v>
      </c>
      <c r="U6" s="83"/>
    </row>
    <row r="7" spans="1:21" ht="12.75">
      <c r="A7" s="82"/>
      <c r="B7" s="4"/>
      <c r="C7" s="4"/>
      <c r="D7" s="4"/>
      <c r="E7" s="4"/>
      <c r="F7" s="4"/>
      <c r="G7" s="4"/>
      <c r="H7" s="4"/>
      <c r="I7" s="4"/>
      <c r="J7" s="4"/>
      <c r="K7" s="4"/>
      <c r="L7" s="4"/>
      <c r="M7" s="4"/>
      <c r="N7" s="4"/>
      <c r="O7" s="4"/>
      <c r="P7" s="4"/>
      <c r="Q7" s="4"/>
      <c r="R7" s="4"/>
      <c r="S7" s="4"/>
      <c r="T7" s="4"/>
      <c r="U7" s="83"/>
    </row>
    <row r="8" spans="1:21" ht="13.5" thickBot="1">
      <c r="A8" s="82"/>
      <c r="B8" s="4"/>
      <c r="C8" s="4"/>
      <c r="D8" s="4"/>
      <c r="E8" s="4"/>
      <c r="F8" s="4"/>
      <c r="G8" s="4"/>
      <c r="H8" s="4"/>
      <c r="I8" s="4"/>
      <c r="J8" s="4"/>
      <c r="K8" s="4"/>
      <c r="L8" s="4"/>
      <c r="M8" s="4"/>
      <c r="N8" s="4"/>
      <c r="O8" s="4"/>
      <c r="P8" s="4"/>
      <c r="Q8" s="4"/>
      <c r="R8" s="4"/>
      <c r="S8" s="4"/>
      <c r="T8" s="4"/>
      <c r="U8" s="83"/>
    </row>
    <row r="9" spans="1:21" ht="12.75">
      <c r="A9" s="82"/>
      <c r="B9" s="704" t="s">
        <v>99</v>
      </c>
      <c r="C9" s="705"/>
      <c r="D9" s="706" t="s">
        <v>100</v>
      </c>
      <c r="E9" s="705"/>
      <c r="F9" s="706" t="s">
        <v>94</v>
      </c>
      <c r="G9" s="707"/>
      <c r="H9" s="4"/>
      <c r="I9" s="4"/>
      <c r="J9" s="4"/>
      <c r="K9" s="4"/>
      <c r="L9" s="4"/>
      <c r="M9" s="4"/>
      <c r="N9" s="4"/>
      <c r="O9" s="4"/>
      <c r="P9" s="4"/>
      <c r="Q9" s="4"/>
      <c r="R9" s="4"/>
      <c r="S9" s="4"/>
      <c r="T9" s="4"/>
      <c r="U9" s="83"/>
    </row>
    <row r="10" spans="1:21" ht="13.5" thickBot="1">
      <c r="A10" s="82"/>
      <c r="B10" s="154" t="s">
        <v>39</v>
      </c>
      <c r="C10" s="155" t="s">
        <v>101</v>
      </c>
      <c r="D10" s="155" t="s">
        <v>39</v>
      </c>
      <c r="E10" s="155" t="s">
        <v>101</v>
      </c>
      <c r="F10" s="155" t="s">
        <v>39</v>
      </c>
      <c r="G10" s="156" t="s">
        <v>101</v>
      </c>
      <c r="H10" s="4"/>
      <c r="I10" s="4"/>
      <c r="J10" s="4"/>
      <c r="K10" s="4"/>
      <c r="L10" s="4"/>
      <c r="M10" s="4"/>
      <c r="N10" s="4"/>
      <c r="O10" s="4"/>
      <c r="P10" s="4"/>
      <c r="Q10" s="4"/>
      <c r="R10" s="4"/>
      <c r="S10" s="4"/>
      <c r="T10" s="4"/>
      <c r="U10" s="83"/>
    </row>
    <row r="11" spans="1:21" ht="12.75">
      <c r="A11" s="278" t="s">
        <v>196</v>
      </c>
      <c r="B11" s="172">
        <f>Timesheet!B215</f>
        <v>0</v>
      </c>
      <c r="C11" s="172">
        <f>Timesheet!B216</f>
        <v>0</v>
      </c>
      <c r="D11" s="172">
        <v>0</v>
      </c>
      <c r="E11" s="172">
        <v>0</v>
      </c>
      <c r="F11" s="216">
        <f aca="true" t="shared" si="0" ref="F11:F19">B11+D11</f>
        <v>0</v>
      </c>
      <c r="G11" s="216">
        <f aca="true" t="shared" si="1" ref="G11:G19">C11+E11</f>
        <v>0</v>
      </c>
      <c r="H11" s="4"/>
      <c r="I11" s="4"/>
      <c r="J11" s="4"/>
      <c r="K11" s="4"/>
      <c r="L11" s="4"/>
      <c r="M11" s="4"/>
      <c r="N11" s="4"/>
      <c r="O11" s="4"/>
      <c r="P11" s="4"/>
      <c r="Q11" s="4"/>
      <c r="R11" s="4"/>
      <c r="S11" s="4"/>
      <c r="T11" s="4"/>
      <c r="U11" s="83"/>
    </row>
    <row r="12" spans="1:21" ht="12.75">
      <c r="A12" s="279" t="s">
        <v>197</v>
      </c>
      <c r="B12" s="173">
        <f>Timesheet!C215</f>
        <v>0</v>
      </c>
      <c r="C12" s="173">
        <f>Timesheet!C216</f>
        <v>0</v>
      </c>
      <c r="D12" s="173">
        <v>0</v>
      </c>
      <c r="E12" s="174">
        <v>0</v>
      </c>
      <c r="F12" s="217">
        <f t="shared" si="0"/>
        <v>0</v>
      </c>
      <c r="G12" s="217">
        <f t="shared" si="1"/>
        <v>0</v>
      </c>
      <c r="H12" s="4"/>
      <c r="I12" s="4"/>
      <c r="J12" s="4"/>
      <c r="K12" s="4"/>
      <c r="L12" s="4"/>
      <c r="M12" s="4"/>
      <c r="N12" s="4"/>
      <c r="O12" s="4"/>
      <c r="P12" s="4"/>
      <c r="Q12" s="4"/>
      <c r="R12" s="4"/>
      <c r="S12" s="4"/>
      <c r="T12" s="4"/>
      <c r="U12" s="83"/>
    </row>
    <row r="13" spans="1:21" ht="12.75">
      <c r="A13" s="279" t="s">
        <v>198</v>
      </c>
      <c r="B13" s="173">
        <f>Timesheet!D215</f>
        <v>0</v>
      </c>
      <c r="C13" s="173">
        <f>Timesheet!D216</f>
        <v>0</v>
      </c>
      <c r="D13" s="173">
        <v>0</v>
      </c>
      <c r="E13" s="174">
        <v>0</v>
      </c>
      <c r="F13" s="217">
        <f t="shared" si="0"/>
        <v>0</v>
      </c>
      <c r="G13" s="217">
        <f t="shared" si="1"/>
        <v>0</v>
      </c>
      <c r="H13" s="4"/>
      <c r="I13" s="4"/>
      <c r="J13" s="4"/>
      <c r="K13" s="4"/>
      <c r="L13" s="4"/>
      <c r="M13" s="4"/>
      <c r="N13" s="4"/>
      <c r="O13" s="4"/>
      <c r="P13" s="4"/>
      <c r="Q13" s="4"/>
      <c r="R13" s="4"/>
      <c r="S13" s="4"/>
      <c r="T13" s="4"/>
      <c r="U13" s="83"/>
    </row>
    <row r="14" spans="1:21" ht="12.75">
      <c r="A14" s="305" t="s">
        <v>199</v>
      </c>
      <c r="B14" s="173">
        <f>Timesheet!E215</f>
        <v>0</v>
      </c>
      <c r="C14" s="173">
        <f>Timesheet!E216</f>
        <v>0</v>
      </c>
      <c r="D14" s="173">
        <v>0</v>
      </c>
      <c r="E14" s="174">
        <v>0</v>
      </c>
      <c r="F14" s="217">
        <f t="shared" si="0"/>
        <v>0</v>
      </c>
      <c r="G14" s="217">
        <f t="shared" si="1"/>
        <v>0</v>
      </c>
      <c r="H14" s="4"/>
      <c r="I14" s="4"/>
      <c r="J14" s="4"/>
      <c r="K14" s="4"/>
      <c r="L14" s="4"/>
      <c r="M14" s="4"/>
      <c r="N14" s="4"/>
      <c r="O14" s="4"/>
      <c r="P14" s="4"/>
      <c r="Q14" s="4"/>
      <c r="R14" s="4"/>
      <c r="S14" s="4"/>
      <c r="T14" s="4"/>
      <c r="U14" s="83"/>
    </row>
    <row r="15" spans="1:21" ht="12.75">
      <c r="A15" s="305" t="s">
        <v>200</v>
      </c>
      <c r="B15" s="173">
        <f>Timesheet!F215</f>
        <v>0</v>
      </c>
      <c r="C15" s="173">
        <f>Timesheet!F216</f>
        <v>0</v>
      </c>
      <c r="D15" s="173">
        <v>0</v>
      </c>
      <c r="E15" s="174">
        <v>0</v>
      </c>
      <c r="F15" s="217">
        <f t="shared" si="0"/>
        <v>0</v>
      </c>
      <c r="G15" s="217">
        <f t="shared" si="1"/>
        <v>0</v>
      </c>
      <c r="H15" s="4"/>
      <c r="I15" s="4"/>
      <c r="J15" s="4"/>
      <c r="K15" s="4"/>
      <c r="L15" s="4"/>
      <c r="M15" s="4"/>
      <c r="N15" s="4"/>
      <c r="O15" s="4"/>
      <c r="P15" s="4"/>
      <c r="Q15" s="4"/>
      <c r="R15" s="4"/>
      <c r="S15" s="4"/>
      <c r="T15" s="4"/>
      <c r="U15" s="83"/>
    </row>
    <row r="16" spans="1:21" ht="12.75">
      <c r="A16" s="305" t="s">
        <v>201</v>
      </c>
      <c r="B16" s="173">
        <f>Timesheet!G215</f>
        <v>0</v>
      </c>
      <c r="C16" s="173">
        <f>Timesheet!G216</f>
        <v>0</v>
      </c>
      <c r="D16" s="173">
        <v>0</v>
      </c>
      <c r="E16" s="174">
        <v>0</v>
      </c>
      <c r="F16" s="217">
        <f t="shared" si="0"/>
        <v>0</v>
      </c>
      <c r="G16" s="217">
        <f t="shared" si="1"/>
        <v>0</v>
      </c>
      <c r="H16" s="4"/>
      <c r="I16" s="4"/>
      <c r="J16" s="4"/>
      <c r="K16" s="4"/>
      <c r="L16" s="4"/>
      <c r="M16" s="4"/>
      <c r="N16" s="4"/>
      <c r="O16" s="4"/>
      <c r="P16" s="4"/>
      <c r="Q16" s="4"/>
      <c r="R16" s="4"/>
      <c r="S16" s="4"/>
      <c r="T16" s="4"/>
      <c r="U16" s="83"/>
    </row>
    <row r="17" spans="1:21" ht="12.75">
      <c r="A17" s="305" t="s">
        <v>202</v>
      </c>
      <c r="B17" s="172">
        <f>Timesheet!H215</f>
        <v>0</v>
      </c>
      <c r="C17" s="173">
        <f>Timesheet!H216</f>
        <v>0</v>
      </c>
      <c r="D17" s="173">
        <v>0</v>
      </c>
      <c r="E17" s="174">
        <v>0</v>
      </c>
      <c r="F17" s="217">
        <f t="shared" si="0"/>
        <v>0</v>
      </c>
      <c r="G17" s="217">
        <f t="shared" si="1"/>
        <v>0</v>
      </c>
      <c r="H17" s="4"/>
      <c r="I17" s="4"/>
      <c r="J17" s="4"/>
      <c r="K17" s="4"/>
      <c r="L17" s="4"/>
      <c r="M17" s="4"/>
      <c r="N17" s="4"/>
      <c r="O17" s="4"/>
      <c r="P17" s="4"/>
      <c r="Q17" s="4"/>
      <c r="R17" s="4"/>
      <c r="S17" s="4"/>
      <c r="T17" s="4"/>
      <c r="U17" s="83"/>
    </row>
    <row r="18" spans="1:21" ht="12.75">
      <c r="A18" s="305" t="s">
        <v>203</v>
      </c>
      <c r="B18" s="173">
        <f>Timesheet!I215</f>
        <v>0</v>
      </c>
      <c r="C18" s="173">
        <f>Timesheet!I216</f>
        <v>0</v>
      </c>
      <c r="D18" s="173">
        <v>0</v>
      </c>
      <c r="E18" s="174">
        <v>0</v>
      </c>
      <c r="F18" s="217">
        <f t="shared" si="0"/>
        <v>0</v>
      </c>
      <c r="G18" s="217">
        <f t="shared" si="1"/>
        <v>0</v>
      </c>
      <c r="H18" s="4"/>
      <c r="I18" s="4"/>
      <c r="J18" s="4"/>
      <c r="K18" s="4"/>
      <c r="L18" s="4"/>
      <c r="M18" s="4"/>
      <c r="N18" s="4"/>
      <c r="O18" s="4"/>
      <c r="P18" s="4"/>
      <c r="Q18" s="4"/>
      <c r="R18" s="4"/>
      <c r="S18" s="4"/>
      <c r="T18" s="4"/>
      <c r="U18" s="83"/>
    </row>
    <row r="19" spans="1:21" ht="12.75">
      <c r="A19" s="305" t="s">
        <v>204</v>
      </c>
      <c r="B19" s="173">
        <f>Timesheet!J215</f>
        <v>0</v>
      </c>
      <c r="C19" s="173">
        <f>Timesheet!J216</f>
        <v>0</v>
      </c>
      <c r="D19" s="173">
        <v>0</v>
      </c>
      <c r="E19" s="174">
        <v>0</v>
      </c>
      <c r="F19" s="217">
        <f t="shared" si="0"/>
        <v>0</v>
      </c>
      <c r="G19" s="217">
        <f t="shared" si="1"/>
        <v>0</v>
      </c>
      <c r="H19" s="4"/>
      <c r="I19" s="4"/>
      <c r="J19" s="4"/>
      <c r="K19" s="4"/>
      <c r="L19" s="4"/>
      <c r="M19" s="4"/>
      <c r="N19" s="4"/>
      <c r="O19" s="4"/>
      <c r="P19" s="4"/>
      <c r="Q19" s="4"/>
      <c r="R19" s="4"/>
      <c r="S19" s="4"/>
      <c r="T19" s="4"/>
      <c r="U19" s="83"/>
    </row>
    <row r="20" spans="1:21" ht="12.75">
      <c r="A20" s="305" t="s">
        <v>205</v>
      </c>
      <c r="B20" s="173">
        <f>Timesheet!K215</f>
        <v>0</v>
      </c>
      <c r="C20" s="173">
        <f>Timesheet!K216</f>
        <v>0</v>
      </c>
      <c r="D20" s="173">
        <v>0</v>
      </c>
      <c r="E20" s="174">
        <v>0</v>
      </c>
      <c r="F20" s="217">
        <f aca="true" t="shared" si="2" ref="F20:F29">B20+D20</f>
        <v>0</v>
      </c>
      <c r="G20" s="217">
        <f aca="true" t="shared" si="3" ref="G20:G29">C20+E20</f>
        <v>0</v>
      </c>
      <c r="H20" s="4"/>
      <c r="I20" s="4"/>
      <c r="J20" s="4"/>
      <c r="K20" s="4"/>
      <c r="L20" s="4"/>
      <c r="M20" s="4"/>
      <c r="N20" s="4"/>
      <c r="O20" s="4"/>
      <c r="P20" s="4"/>
      <c r="Q20" s="4"/>
      <c r="R20" s="4"/>
      <c r="S20" s="4"/>
      <c r="T20" s="4"/>
      <c r="U20" s="83"/>
    </row>
    <row r="21" spans="1:21" ht="12.75">
      <c r="A21" s="305" t="s">
        <v>206</v>
      </c>
      <c r="B21" s="173">
        <f>Timesheet!L215</f>
        <v>0</v>
      </c>
      <c r="C21" s="173">
        <f>Timesheet!L216</f>
        <v>0</v>
      </c>
      <c r="D21" s="173">
        <v>0</v>
      </c>
      <c r="E21" s="174">
        <v>0</v>
      </c>
      <c r="F21" s="217">
        <f t="shared" si="2"/>
        <v>0</v>
      </c>
      <c r="G21" s="217">
        <f t="shared" si="3"/>
        <v>0</v>
      </c>
      <c r="H21" s="4"/>
      <c r="I21" s="4"/>
      <c r="J21" s="4"/>
      <c r="K21" s="4"/>
      <c r="L21" s="4"/>
      <c r="M21" s="4"/>
      <c r="N21" s="4"/>
      <c r="O21" s="4"/>
      <c r="P21" s="4"/>
      <c r="Q21" s="4"/>
      <c r="R21" s="4"/>
      <c r="S21" s="4"/>
      <c r="T21" s="4"/>
      <c r="U21" s="83"/>
    </row>
    <row r="22" spans="1:21" ht="12.75">
      <c r="A22" s="305" t="s">
        <v>207</v>
      </c>
      <c r="B22" s="173">
        <f>Timesheet!M215</f>
        <v>0</v>
      </c>
      <c r="C22" s="173">
        <f>Timesheet!M216</f>
        <v>0</v>
      </c>
      <c r="D22" s="173">
        <v>0</v>
      </c>
      <c r="E22" s="174">
        <v>0</v>
      </c>
      <c r="F22" s="217">
        <f t="shared" si="2"/>
        <v>0</v>
      </c>
      <c r="G22" s="217">
        <f t="shared" si="3"/>
        <v>0</v>
      </c>
      <c r="H22" s="4"/>
      <c r="I22" s="4"/>
      <c r="J22" s="4"/>
      <c r="K22" s="4"/>
      <c r="L22" s="4"/>
      <c r="M22" s="4"/>
      <c r="N22" s="4"/>
      <c r="O22" s="4"/>
      <c r="P22" s="4"/>
      <c r="Q22" s="4"/>
      <c r="R22" s="4"/>
      <c r="S22" s="4"/>
      <c r="T22" s="4"/>
      <c r="U22" s="83"/>
    </row>
    <row r="23" spans="1:21" ht="12.75">
      <c r="A23" s="305" t="s">
        <v>208</v>
      </c>
      <c r="B23" s="173">
        <f>Timesheet!N215</f>
        <v>0</v>
      </c>
      <c r="C23" s="173">
        <f>Timesheet!N216</f>
        <v>0</v>
      </c>
      <c r="D23" s="173">
        <v>0</v>
      </c>
      <c r="E23" s="174">
        <v>0</v>
      </c>
      <c r="F23" s="217">
        <f t="shared" si="2"/>
        <v>0</v>
      </c>
      <c r="G23" s="217">
        <f t="shared" si="3"/>
        <v>0</v>
      </c>
      <c r="H23" s="4"/>
      <c r="I23" s="4"/>
      <c r="J23" s="4"/>
      <c r="K23" s="4"/>
      <c r="L23" s="4"/>
      <c r="M23" s="4"/>
      <c r="N23" s="4"/>
      <c r="O23" s="4"/>
      <c r="P23" s="4"/>
      <c r="Q23" s="4"/>
      <c r="R23" s="4"/>
      <c r="S23" s="4"/>
      <c r="T23" s="4"/>
      <c r="U23" s="83"/>
    </row>
    <row r="24" spans="1:21" ht="12.75">
      <c r="A24" s="305" t="s">
        <v>209</v>
      </c>
      <c r="B24" s="173">
        <f>Timesheet!O215</f>
        <v>0</v>
      </c>
      <c r="C24" s="173">
        <f>Timesheet!O216</f>
        <v>0</v>
      </c>
      <c r="D24" s="173">
        <v>0</v>
      </c>
      <c r="E24" s="174">
        <v>0</v>
      </c>
      <c r="F24" s="217">
        <f t="shared" si="2"/>
        <v>0</v>
      </c>
      <c r="G24" s="217">
        <f t="shared" si="3"/>
        <v>0</v>
      </c>
      <c r="H24" s="4"/>
      <c r="I24" s="4"/>
      <c r="J24" s="4"/>
      <c r="K24" s="4"/>
      <c r="L24" s="4"/>
      <c r="M24" s="4"/>
      <c r="N24" s="4"/>
      <c r="O24" s="4"/>
      <c r="P24" s="4"/>
      <c r="Q24" s="4"/>
      <c r="R24" s="4"/>
      <c r="S24" s="4"/>
      <c r="T24" s="4"/>
      <c r="U24" s="83"/>
    </row>
    <row r="25" spans="1:21" ht="12.75">
      <c r="A25" s="305" t="s">
        <v>210</v>
      </c>
      <c r="B25" s="173">
        <f>Timesheet!P215</f>
        <v>0</v>
      </c>
      <c r="C25" s="173">
        <f>Timesheet!P216</f>
        <v>0</v>
      </c>
      <c r="D25" s="173">
        <v>0</v>
      </c>
      <c r="E25" s="174">
        <v>0</v>
      </c>
      <c r="F25" s="217">
        <f t="shared" si="2"/>
        <v>0</v>
      </c>
      <c r="G25" s="217">
        <f t="shared" si="3"/>
        <v>0</v>
      </c>
      <c r="H25" s="4"/>
      <c r="I25" s="4"/>
      <c r="J25" s="4"/>
      <c r="K25" s="4"/>
      <c r="L25" s="4"/>
      <c r="M25" s="4"/>
      <c r="N25" s="4"/>
      <c r="O25" s="4"/>
      <c r="P25" s="4"/>
      <c r="Q25" s="4"/>
      <c r="R25" s="4"/>
      <c r="S25" s="4"/>
      <c r="T25" s="4"/>
      <c r="U25" s="83"/>
    </row>
    <row r="26" spans="1:21" ht="12.75">
      <c r="A26" s="279" t="s">
        <v>211</v>
      </c>
      <c r="B26" s="173">
        <f>Timesheet!Q215</f>
        <v>0</v>
      </c>
      <c r="C26" s="173">
        <f>Timesheet!Q216</f>
        <v>0</v>
      </c>
      <c r="D26" s="173">
        <v>0</v>
      </c>
      <c r="E26" s="174">
        <v>0</v>
      </c>
      <c r="F26" s="217">
        <f t="shared" si="2"/>
        <v>0</v>
      </c>
      <c r="G26" s="217">
        <f t="shared" si="3"/>
        <v>0</v>
      </c>
      <c r="H26" s="4"/>
      <c r="I26" s="4"/>
      <c r="J26" s="4"/>
      <c r="K26" s="4"/>
      <c r="L26" s="4"/>
      <c r="M26" s="4"/>
      <c r="N26" s="4"/>
      <c r="O26" s="4"/>
      <c r="P26" s="4"/>
      <c r="Q26" s="4"/>
      <c r="R26" s="4"/>
      <c r="S26" s="4"/>
      <c r="T26" s="4"/>
      <c r="U26" s="83"/>
    </row>
    <row r="27" spans="1:21" ht="12.75" hidden="1">
      <c r="A27" s="82"/>
      <c r="B27" s="173">
        <f>Timesheet!R215</f>
        <v>0</v>
      </c>
      <c r="C27" s="173">
        <f>Timesheet!R216</f>
        <v>0</v>
      </c>
      <c r="D27" s="173">
        <v>0</v>
      </c>
      <c r="E27" s="174">
        <v>0</v>
      </c>
      <c r="F27" s="217">
        <f t="shared" si="2"/>
        <v>0</v>
      </c>
      <c r="G27" s="217">
        <f t="shared" si="3"/>
        <v>0</v>
      </c>
      <c r="H27" s="4"/>
      <c r="I27" s="4"/>
      <c r="J27" s="4"/>
      <c r="K27" s="4"/>
      <c r="L27" s="4"/>
      <c r="M27" s="4"/>
      <c r="N27" s="4"/>
      <c r="O27" s="4"/>
      <c r="P27" s="4"/>
      <c r="Q27" s="4"/>
      <c r="R27" s="4"/>
      <c r="S27" s="4"/>
      <c r="T27" s="4"/>
      <c r="U27" s="83"/>
    </row>
    <row r="28" spans="1:21" ht="12.75" hidden="1">
      <c r="A28" s="82"/>
      <c r="B28" s="173">
        <f>Timesheet!S215</f>
        <v>0</v>
      </c>
      <c r="C28" s="173">
        <f>Timesheet!S216</f>
        <v>0</v>
      </c>
      <c r="D28" s="173">
        <v>0</v>
      </c>
      <c r="E28" s="174">
        <v>0</v>
      </c>
      <c r="F28" s="217">
        <f t="shared" si="2"/>
        <v>0</v>
      </c>
      <c r="G28" s="217">
        <f t="shared" si="3"/>
        <v>0</v>
      </c>
      <c r="H28" s="4"/>
      <c r="I28" s="4"/>
      <c r="J28" s="4"/>
      <c r="K28" s="4"/>
      <c r="L28" s="4"/>
      <c r="M28" s="4"/>
      <c r="N28" s="4"/>
      <c r="O28" s="4"/>
      <c r="P28" s="4"/>
      <c r="Q28" s="4"/>
      <c r="R28" s="4"/>
      <c r="S28" s="4"/>
      <c r="T28" s="4"/>
      <c r="U28" s="83"/>
    </row>
    <row r="29" spans="1:21" ht="12.75">
      <c r="A29" s="82" t="s">
        <v>97</v>
      </c>
      <c r="B29" s="173">
        <f>Timesheet!T215</f>
        <v>0</v>
      </c>
      <c r="C29" s="174">
        <f>Timesheet!T216</f>
        <v>0</v>
      </c>
      <c r="D29" s="173">
        <v>0</v>
      </c>
      <c r="E29" s="174">
        <v>0</v>
      </c>
      <c r="F29" s="217">
        <f t="shared" si="2"/>
        <v>0</v>
      </c>
      <c r="G29" s="217">
        <f t="shared" si="3"/>
        <v>0</v>
      </c>
      <c r="H29" s="4"/>
      <c r="I29" s="4"/>
      <c r="J29" s="4"/>
      <c r="K29" s="4"/>
      <c r="L29" s="4"/>
      <c r="M29" s="4"/>
      <c r="N29" s="4"/>
      <c r="O29" s="4"/>
      <c r="P29" s="4"/>
      <c r="Q29" s="4"/>
      <c r="R29" s="4"/>
      <c r="S29" s="4"/>
      <c r="T29" s="4"/>
      <c r="U29" s="83"/>
    </row>
    <row r="30" spans="1:21" ht="12.75">
      <c r="A30" s="82"/>
      <c r="B30" s="226"/>
      <c r="C30" s="227"/>
      <c r="D30" s="226"/>
      <c r="E30" s="227"/>
      <c r="F30" s="228"/>
      <c r="G30" s="228"/>
      <c r="H30" s="4"/>
      <c r="I30" s="4"/>
      <c r="J30" s="4"/>
      <c r="K30" s="4"/>
      <c r="L30" s="4"/>
      <c r="M30" s="4"/>
      <c r="N30" s="4"/>
      <c r="O30" s="4"/>
      <c r="P30" s="4"/>
      <c r="Q30" s="4"/>
      <c r="R30" s="4"/>
      <c r="S30" s="4"/>
      <c r="T30" s="4"/>
      <c r="U30" s="83"/>
    </row>
    <row r="31" spans="1:21" ht="12.75">
      <c r="A31" s="82"/>
      <c r="B31" s="226"/>
      <c r="C31" s="227"/>
      <c r="D31" s="226"/>
      <c r="E31" s="227"/>
      <c r="F31" s="228"/>
      <c r="G31" s="228"/>
      <c r="H31" s="4"/>
      <c r="I31" s="4"/>
      <c r="J31" s="4"/>
      <c r="K31" s="4"/>
      <c r="L31" s="4"/>
      <c r="M31" s="4"/>
      <c r="N31" s="4"/>
      <c r="O31" s="4"/>
      <c r="P31" s="4"/>
      <c r="Q31" s="4"/>
      <c r="R31" s="4"/>
      <c r="S31" s="4"/>
      <c r="T31" s="4"/>
      <c r="U31" s="83"/>
    </row>
    <row r="32" spans="1:21" ht="12.75">
      <c r="A32" t="s">
        <v>102</v>
      </c>
      <c r="G32" t="s">
        <v>103</v>
      </c>
      <c r="U32" s="83"/>
    </row>
    <row r="33" ht="12.75">
      <c r="U33" s="83"/>
    </row>
    <row r="34" spans="1:21" ht="19.5" customHeight="1">
      <c r="A34" s="709" t="s">
        <v>5</v>
      </c>
      <c r="B34" s="710"/>
      <c r="C34" s="710"/>
      <c r="D34" s="710"/>
      <c r="E34" s="711"/>
      <c r="G34" s="709" t="s">
        <v>5</v>
      </c>
      <c r="H34" s="710"/>
      <c r="I34" s="710"/>
      <c r="J34" s="710"/>
      <c r="K34" s="711"/>
      <c r="U34" s="83"/>
    </row>
    <row r="35" spans="1:21" ht="12.75" customHeight="1">
      <c r="A35" s="80" t="s">
        <v>153</v>
      </c>
      <c r="B35" s="698">
        <f>Header!B13</f>
        <v>0</v>
      </c>
      <c r="C35" s="699"/>
      <c r="D35" s="699"/>
      <c r="E35" s="700"/>
      <c r="G35" s="80" t="s">
        <v>153</v>
      </c>
      <c r="H35" s="698">
        <f>Header!E13</f>
        <v>0</v>
      </c>
      <c r="I35" s="699"/>
      <c r="J35" s="699"/>
      <c r="K35" s="700"/>
      <c r="U35" s="83"/>
    </row>
    <row r="36" spans="1:21" ht="12.75" customHeight="1">
      <c r="A36" s="80"/>
      <c r="B36" s="62"/>
      <c r="C36" s="62"/>
      <c r="D36" s="62"/>
      <c r="E36" s="74"/>
      <c r="G36" s="80"/>
      <c r="H36" s="62"/>
      <c r="I36" s="62"/>
      <c r="J36" s="62"/>
      <c r="K36" s="74"/>
      <c r="U36" s="83"/>
    </row>
    <row r="37" spans="1:21" ht="12.75">
      <c r="A37" s="80" t="s">
        <v>152</v>
      </c>
      <c r="B37" s="698">
        <f>Header!B15</f>
        <v>0</v>
      </c>
      <c r="C37" s="699"/>
      <c r="D37" s="699"/>
      <c r="E37" s="700"/>
      <c r="G37" s="80" t="s">
        <v>152</v>
      </c>
      <c r="H37" s="698">
        <f>Header!E15</f>
        <v>0</v>
      </c>
      <c r="I37" s="699"/>
      <c r="J37" s="699"/>
      <c r="K37" s="700"/>
      <c r="U37" s="83"/>
    </row>
    <row r="38" spans="1:21" ht="12.75">
      <c r="A38" s="80"/>
      <c r="B38" s="701">
        <f>Header!B17</f>
        <v>0</v>
      </c>
      <c r="C38" s="702"/>
      <c r="D38" s="702"/>
      <c r="E38" s="703"/>
      <c r="G38" s="80"/>
      <c r="H38" s="701">
        <f>Header!E17</f>
        <v>0</v>
      </c>
      <c r="I38" s="702"/>
      <c r="J38" s="702"/>
      <c r="K38" s="703"/>
      <c r="U38" s="83"/>
    </row>
    <row r="39" spans="1:21" ht="12.75">
      <c r="A39" s="80"/>
      <c r="B39" s="698">
        <f>Header!B19</f>
        <v>0</v>
      </c>
      <c r="C39" s="699"/>
      <c r="D39" s="699"/>
      <c r="E39" s="700"/>
      <c r="G39" s="80"/>
      <c r="H39" s="698">
        <f>Header!E19</f>
        <v>0</v>
      </c>
      <c r="I39" s="699"/>
      <c r="J39" s="699"/>
      <c r="K39" s="700"/>
      <c r="U39" s="83"/>
    </row>
    <row r="40" spans="1:21" ht="12.75">
      <c r="A40" s="80"/>
      <c r="B40" s="62"/>
      <c r="C40" s="62"/>
      <c r="D40" s="62"/>
      <c r="E40" s="74"/>
      <c r="G40" s="80"/>
      <c r="H40" s="62"/>
      <c r="I40" s="62"/>
      <c r="J40" s="62"/>
      <c r="K40" s="74"/>
      <c r="U40" s="83"/>
    </row>
    <row r="41" spans="1:21" ht="12.75">
      <c r="A41" s="80" t="s">
        <v>6</v>
      </c>
      <c r="B41" s="698">
        <f>Header!B21</f>
        <v>0</v>
      </c>
      <c r="C41" s="699"/>
      <c r="D41" s="699"/>
      <c r="E41" s="700"/>
      <c r="G41" s="80" t="s">
        <v>6</v>
      </c>
      <c r="H41" s="698">
        <f>Header!E21</f>
        <v>0</v>
      </c>
      <c r="I41" s="699"/>
      <c r="J41" s="699"/>
      <c r="K41" s="700"/>
      <c r="U41" s="83"/>
    </row>
    <row r="42" spans="1:21" ht="12.75">
      <c r="A42" s="80"/>
      <c r="B42" s="62"/>
      <c r="C42" s="62"/>
      <c r="D42" s="62"/>
      <c r="E42" s="74"/>
      <c r="G42" s="80"/>
      <c r="H42" s="62"/>
      <c r="I42" s="62"/>
      <c r="J42" s="62"/>
      <c r="K42" s="74"/>
      <c r="U42" s="83"/>
    </row>
    <row r="43" spans="1:21" ht="12.75">
      <c r="A43" s="80" t="s">
        <v>7</v>
      </c>
      <c r="B43" s="698">
        <f>Header!B23</f>
        <v>0</v>
      </c>
      <c r="C43" s="699"/>
      <c r="D43" s="699"/>
      <c r="E43" s="700"/>
      <c r="G43" s="80" t="s">
        <v>7</v>
      </c>
      <c r="H43" s="698">
        <f>Header!E23</f>
        <v>0</v>
      </c>
      <c r="I43" s="699"/>
      <c r="J43" s="699"/>
      <c r="K43" s="700"/>
      <c r="U43" s="83"/>
    </row>
    <row r="44" spans="1:21" ht="12.75">
      <c r="A44" s="77"/>
      <c r="B44" s="69"/>
      <c r="C44" s="69"/>
      <c r="D44" s="69"/>
      <c r="E44" s="70"/>
      <c r="G44" s="77"/>
      <c r="H44" s="69"/>
      <c r="I44" s="69"/>
      <c r="J44" s="69"/>
      <c r="K44" s="70"/>
      <c r="U44" s="83"/>
    </row>
    <row r="45" spans="1:21" ht="12.75">
      <c r="A45" s="75" t="s">
        <v>18</v>
      </c>
      <c r="B45" s="54"/>
      <c r="C45" s="54"/>
      <c r="D45" s="54"/>
      <c r="E45" s="55"/>
      <c r="G45" s="75" t="s">
        <v>18</v>
      </c>
      <c r="H45" s="54"/>
      <c r="I45" s="54"/>
      <c r="J45" s="54"/>
      <c r="K45" s="55"/>
      <c r="U45" s="83"/>
    </row>
    <row r="46" spans="1:21" ht="12.75">
      <c r="A46" s="80" t="s">
        <v>19</v>
      </c>
      <c r="B46" s="4"/>
      <c r="C46" s="4"/>
      <c r="D46" s="4"/>
      <c r="E46" s="56"/>
      <c r="G46" s="80" t="s">
        <v>19</v>
      </c>
      <c r="H46" s="4"/>
      <c r="I46" s="4"/>
      <c r="J46" s="4"/>
      <c r="K46" s="56"/>
      <c r="U46" s="83"/>
    </row>
    <row r="47" spans="1:21" ht="12.75">
      <c r="A47" s="82"/>
      <c r="B47" s="4"/>
      <c r="C47" s="4"/>
      <c r="D47" s="4"/>
      <c r="E47" s="56"/>
      <c r="G47" s="82"/>
      <c r="H47" s="4"/>
      <c r="I47" s="4"/>
      <c r="J47" s="4"/>
      <c r="K47" s="56"/>
      <c r="U47" s="83"/>
    </row>
    <row r="48" spans="1:21" ht="12.75">
      <c r="A48" s="82"/>
      <c r="B48" s="4"/>
      <c r="C48" s="4"/>
      <c r="D48" s="4"/>
      <c r="E48" s="56"/>
      <c r="G48" s="82"/>
      <c r="H48" s="4"/>
      <c r="I48" s="4"/>
      <c r="J48" s="4"/>
      <c r="K48" s="56"/>
      <c r="U48" s="83"/>
    </row>
    <row r="49" spans="1:21" ht="12.75">
      <c r="A49" s="80" t="s">
        <v>153</v>
      </c>
      <c r="B49" s="698">
        <f>Header!B13</f>
        <v>0</v>
      </c>
      <c r="C49" s="699"/>
      <c r="D49" s="699"/>
      <c r="E49" s="700"/>
      <c r="G49" s="80" t="s">
        <v>153</v>
      </c>
      <c r="H49" s="698">
        <f>Header!E13</f>
        <v>0</v>
      </c>
      <c r="I49" s="699"/>
      <c r="J49" s="699"/>
      <c r="K49" s="700"/>
      <c r="U49" s="83"/>
    </row>
    <row r="50" spans="1:21" ht="12.75">
      <c r="A50" s="80"/>
      <c r="B50" s="62"/>
      <c r="C50" s="62"/>
      <c r="D50" s="62"/>
      <c r="E50" s="74"/>
      <c r="G50" s="80"/>
      <c r="H50" s="62"/>
      <c r="I50" s="62"/>
      <c r="J50" s="62"/>
      <c r="K50" s="74"/>
      <c r="U50" s="83"/>
    </row>
    <row r="51" spans="1:21" ht="12.75">
      <c r="A51" s="80" t="s">
        <v>152</v>
      </c>
      <c r="B51" s="698">
        <f>Header!B15</f>
        <v>0</v>
      </c>
      <c r="C51" s="699"/>
      <c r="D51" s="699"/>
      <c r="E51" s="700"/>
      <c r="G51" s="80" t="s">
        <v>152</v>
      </c>
      <c r="H51" s="698">
        <f>Header!E15</f>
        <v>0</v>
      </c>
      <c r="I51" s="699"/>
      <c r="J51" s="699"/>
      <c r="K51" s="700"/>
      <c r="U51" s="83"/>
    </row>
    <row r="52" spans="1:21" ht="12.75">
      <c r="A52" s="80"/>
      <c r="B52" s="698">
        <f>Header!B17</f>
        <v>0</v>
      </c>
      <c r="C52" s="699"/>
      <c r="D52" s="699"/>
      <c r="E52" s="700"/>
      <c r="G52" s="80"/>
      <c r="H52" s="701">
        <f>Header!E17</f>
        <v>0</v>
      </c>
      <c r="I52" s="702"/>
      <c r="J52" s="702"/>
      <c r="K52" s="703"/>
      <c r="U52" s="83"/>
    </row>
    <row r="53" spans="1:21" ht="12.75">
      <c r="A53" s="80"/>
      <c r="B53" s="698">
        <f>Header!B19</f>
        <v>0</v>
      </c>
      <c r="C53" s="699"/>
      <c r="D53" s="699"/>
      <c r="E53" s="700"/>
      <c r="G53" s="80"/>
      <c r="H53" s="698">
        <f>Header!E19</f>
        <v>0</v>
      </c>
      <c r="I53" s="699"/>
      <c r="J53" s="699"/>
      <c r="K53" s="700"/>
      <c r="U53" s="83"/>
    </row>
    <row r="54" spans="1:21" ht="12.75">
      <c r="A54" s="82"/>
      <c r="B54" s="4"/>
      <c r="C54" s="4"/>
      <c r="D54" s="4"/>
      <c r="E54" s="56"/>
      <c r="G54" s="82"/>
      <c r="H54" s="4"/>
      <c r="I54" s="4"/>
      <c r="J54" s="4"/>
      <c r="K54" s="56"/>
      <c r="U54" s="83"/>
    </row>
    <row r="55" spans="1:21" ht="12.75">
      <c r="A55" s="82"/>
      <c r="B55" s="4"/>
      <c r="C55" s="4"/>
      <c r="D55" s="4"/>
      <c r="E55" s="4"/>
      <c r="F55" s="4"/>
      <c r="G55" s="4"/>
      <c r="H55" s="4"/>
      <c r="I55" s="4"/>
      <c r="J55" s="4"/>
      <c r="K55" s="4"/>
      <c r="L55" s="4"/>
      <c r="M55" s="4"/>
      <c r="N55" s="4"/>
      <c r="O55" s="4"/>
      <c r="P55" s="4"/>
      <c r="Q55" s="4"/>
      <c r="R55" s="4"/>
      <c r="S55" s="4"/>
      <c r="T55" s="4"/>
      <c r="U55" s="83"/>
    </row>
    <row r="56" s="276" customFormat="1" ht="12.75" hidden="1"/>
    <row r="57" s="276" customFormat="1" ht="12.75" hidden="1"/>
    <row r="58" s="276" customFormat="1" ht="12.75" hidden="1"/>
    <row r="59" spans="1:20" s="276" customFormat="1" ht="12.75" hidden="1">
      <c r="A59" s="371"/>
      <c r="B59" s="308"/>
      <c r="C59" s="308"/>
      <c r="D59" s="308"/>
      <c r="E59" s="308"/>
      <c r="F59" s="308"/>
      <c r="G59" s="308"/>
      <c r="H59" s="308"/>
      <c r="I59" s="308"/>
      <c r="J59" s="308"/>
      <c r="K59" s="308"/>
      <c r="L59" s="308"/>
      <c r="M59" s="308"/>
      <c r="N59" s="308"/>
      <c r="O59" s="308"/>
      <c r="P59" s="308"/>
      <c r="Q59" s="308"/>
      <c r="R59" s="308"/>
      <c r="S59" s="308"/>
      <c r="T59" s="308"/>
    </row>
    <row r="60" spans="1:20" s="276" customFormat="1" ht="12.75" hidden="1">
      <c r="A60" s="371"/>
      <c r="B60" s="308"/>
      <c r="C60" s="308"/>
      <c r="D60" s="308"/>
      <c r="E60" s="308"/>
      <c r="F60" s="308"/>
      <c r="G60" s="308"/>
      <c r="H60" s="308"/>
      <c r="I60" s="308"/>
      <c r="J60" s="308"/>
      <c r="K60" s="308"/>
      <c r="L60" s="308"/>
      <c r="M60" s="308"/>
      <c r="N60" s="308"/>
      <c r="O60" s="308"/>
      <c r="P60" s="308"/>
      <c r="Q60" s="308"/>
      <c r="R60" s="308"/>
      <c r="S60" s="308"/>
      <c r="T60" s="308"/>
    </row>
    <row r="61" spans="1:20" s="276" customFormat="1" ht="12.75" hidden="1">
      <c r="A61" s="371"/>
      <c r="B61" s="308"/>
      <c r="C61" s="308"/>
      <c r="D61" s="308"/>
      <c r="E61" s="308"/>
      <c r="F61" s="308"/>
      <c r="G61" s="308"/>
      <c r="H61" s="308"/>
      <c r="I61" s="308"/>
      <c r="J61" s="308"/>
      <c r="K61" s="308"/>
      <c r="L61" s="308"/>
      <c r="M61" s="308"/>
      <c r="N61" s="308"/>
      <c r="O61" s="308"/>
      <c r="P61" s="308"/>
      <c r="Q61" s="308"/>
      <c r="R61" s="308"/>
      <c r="S61" s="308"/>
      <c r="T61" s="308"/>
    </row>
    <row r="62" spans="1:20" s="276" customFormat="1" ht="12.75" hidden="1">
      <c r="A62" s="371"/>
      <c r="B62" s="308"/>
      <c r="C62" s="308"/>
      <c r="D62" s="308"/>
      <c r="E62" s="308"/>
      <c r="F62" s="308"/>
      <c r="G62" s="308"/>
      <c r="H62" s="308"/>
      <c r="I62" s="308"/>
      <c r="J62" s="308"/>
      <c r="K62" s="308"/>
      <c r="L62" s="308"/>
      <c r="M62" s="308"/>
      <c r="N62" s="308"/>
      <c r="O62" s="308"/>
      <c r="P62" s="308"/>
      <c r="Q62" s="308"/>
      <c r="R62" s="308"/>
      <c r="S62" s="308"/>
      <c r="T62" s="308"/>
    </row>
    <row r="63" s="276" customFormat="1" ht="12.75" hidden="1"/>
    <row r="64" s="276" customFormat="1" ht="12.75" hidden="1"/>
    <row r="65" spans="2:7" s="276" customFormat="1" ht="12.75" hidden="1">
      <c r="B65" s="708"/>
      <c r="C65" s="708"/>
      <c r="D65" s="708"/>
      <c r="E65" s="708"/>
      <c r="F65" s="708"/>
      <c r="G65" s="708"/>
    </row>
    <row r="66" spans="2:7" s="276" customFormat="1" ht="12.75" hidden="1">
      <c r="B66" s="372"/>
      <c r="C66" s="372"/>
      <c r="D66" s="372"/>
      <c r="E66" s="372"/>
      <c r="F66" s="372"/>
      <c r="G66" s="372"/>
    </row>
    <row r="67" spans="1:7" s="276" customFormat="1" ht="12.75" hidden="1">
      <c r="A67" s="373"/>
      <c r="B67" s="374"/>
      <c r="C67" s="374"/>
      <c r="D67" s="374"/>
      <c r="E67" s="374"/>
      <c r="F67" s="375"/>
      <c r="G67" s="375"/>
    </row>
    <row r="68" spans="1:7" s="276" customFormat="1" ht="12.75" hidden="1">
      <c r="A68" s="373"/>
      <c r="B68" s="374"/>
      <c r="C68" s="374"/>
      <c r="D68" s="374"/>
      <c r="E68" s="376"/>
      <c r="F68" s="375"/>
      <c r="G68" s="375"/>
    </row>
    <row r="69" spans="1:7" s="276" customFormat="1" ht="12.75" hidden="1">
      <c r="A69" s="373"/>
      <c r="B69" s="374"/>
      <c r="C69" s="374"/>
      <c r="D69" s="374"/>
      <c r="E69" s="376"/>
      <c r="F69" s="375"/>
      <c r="G69" s="375"/>
    </row>
    <row r="70" spans="1:7" s="276" customFormat="1" ht="12.75" hidden="1">
      <c r="A70" s="373"/>
      <c r="B70" s="374"/>
      <c r="C70" s="374"/>
      <c r="D70" s="374"/>
      <c r="E70" s="376"/>
      <c r="F70" s="375"/>
      <c r="G70" s="375"/>
    </row>
    <row r="71" spans="1:7" s="276" customFormat="1" ht="12.75" hidden="1">
      <c r="A71" s="373"/>
      <c r="B71" s="374"/>
      <c r="C71" s="374"/>
      <c r="D71" s="374"/>
      <c r="E71" s="376"/>
      <c r="F71" s="375"/>
      <c r="G71" s="375"/>
    </row>
    <row r="72" spans="1:7" s="276" customFormat="1" ht="12.75" hidden="1">
      <c r="A72" s="373"/>
      <c r="B72" s="374"/>
      <c r="C72" s="374"/>
      <c r="D72" s="374"/>
      <c r="E72" s="376"/>
      <c r="F72" s="375"/>
      <c r="G72" s="375"/>
    </row>
    <row r="73" spans="1:7" s="276" customFormat="1" ht="12.75" hidden="1">
      <c r="A73" s="373"/>
      <c r="B73" s="374"/>
      <c r="C73" s="374"/>
      <c r="D73" s="374"/>
      <c r="E73" s="376"/>
      <c r="F73" s="375"/>
      <c r="G73" s="375"/>
    </row>
    <row r="74" spans="1:7" s="276" customFormat="1" ht="12.75" hidden="1">
      <c r="A74" s="373"/>
      <c r="B74" s="374"/>
      <c r="C74" s="374"/>
      <c r="D74" s="374"/>
      <c r="E74" s="376"/>
      <c r="F74" s="375"/>
      <c r="G74" s="375"/>
    </row>
    <row r="75" spans="1:7" s="276" customFormat="1" ht="12.75" hidden="1">
      <c r="A75" s="373"/>
      <c r="B75" s="374"/>
      <c r="C75" s="374"/>
      <c r="D75" s="374"/>
      <c r="E75" s="376"/>
      <c r="F75" s="375"/>
      <c r="G75" s="375"/>
    </row>
    <row r="76" spans="1:7" s="276" customFormat="1" ht="12.75" hidden="1">
      <c r="A76" s="373"/>
      <c r="B76" s="374"/>
      <c r="C76" s="374"/>
      <c r="D76" s="374"/>
      <c r="E76" s="376"/>
      <c r="F76" s="375"/>
      <c r="G76" s="375"/>
    </row>
    <row r="77" spans="1:7" s="276" customFormat="1" ht="12.75" hidden="1">
      <c r="A77" s="373"/>
      <c r="B77" s="374"/>
      <c r="C77" s="374"/>
      <c r="D77" s="374"/>
      <c r="E77" s="376"/>
      <c r="F77" s="375"/>
      <c r="G77" s="375"/>
    </row>
    <row r="78" spans="1:7" s="276" customFormat="1" ht="12.75" hidden="1">
      <c r="A78" s="373"/>
      <c r="B78" s="374"/>
      <c r="C78" s="374"/>
      <c r="D78" s="374"/>
      <c r="E78" s="376"/>
      <c r="F78" s="375"/>
      <c r="G78" s="375"/>
    </row>
    <row r="79" spans="1:7" s="276" customFormat="1" ht="12.75" hidden="1">
      <c r="A79" s="373"/>
      <c r="B79" s="374"/>
      <c r="C79" s="374"/>
      <c r="D79" s="374"/>
      <c r="E79" s="376"/>
      <c r="F79" s="375"/>
      <c r="G79" s="375"/>
    </row>
    <row r="80" spans="1:7" s="276" customFormat="1" ht="12.75" hidden="1">
      <c r="A80" s="373"/>
      <c r="B80" s="374"/>
      <c r="C80" s="374"/>
      <c r="D80" s="374"/>
      <c r="E80" s="376"/>
      <c r="F80" s="375"/>
      <c r="G80" s="375"/>
    </row>
    <row r="81" spans="1:7" s="276" customFormat="1" ht="12.75" hidden="1">
      <c r="A81" s="373"/>
      <c r="B81" s="374"/>
      <c r="C81" s="374"/>
      <c r="D81" s="374"/>
      <c r="E81" s="376"/>
      <c r="F81" s="375"/>
      <c r="G81" s="375"/>
    </row>
    <row r="82" spans="1:7" s="276" customFormat="1" ht="12.75" hidden="1">
      <c r="A82" s="373"/>
      <c r="B82" s="374"/>
      <c r="C82" s="374"/>
      <c r="D82" s="374"/>
      <c r="E82" s="376"/>
      <c r="F82" s="375"/>
      <c r="G82" s="375"/>
    </row>
    <row r="83" spans="1:7" s="276" customFormat="1" ht="12.75" hidden="1">
      <c r="A83" s="377"/>
      <c r="B83" s="374"/>
      <c r="C83" s="374"/>
      <c r="D83" s="374"/>
      <c r="E83" s="376"/>
      <c r="F83" s="375"/>
      <c r="G83" s="375"/>
    </row>
    <row r="84" spans="1:7" s="276" customFormat="1" ht="12.75" hidden="1">
      <c r="A84" s="377"/>
      <c r="B84" s="374"/>
      <c r="C84" s="374"/>
      <c r="D84" s="374"/>
      <c r="E84" s="376"/>
      <c r="F84" s="375"/>
      <c r="G84" s="375"/>
    </row>
    <row r="85" spans="1:7" s="276" customFormat="1" ht="12.75" hidden="1">
      <c r="A85" s="377"/>
      <c r="B85" s="374"/>
      <c r="C85" s="376"/>
      <c r="D85" s="374"/>
      <c r="E85" s="376"/>
      <c r="F85" s="375"/>
      <c r="G85" s="375"/>
    </row>
    <row r="86" spans="2:7" s="276" customFormat="1" ht="12.75" hidden="1">
      <c r="B86" s="374"/>
      <c r="C86" s="376"/>
      <c r="D86" s="374"/>
      <c r="E86" s="376"/>
      <c r="F86" s="375"/>
      <c r="G86" s="375"/>
    </row>
    <row r="87" spans="2:7" s="276" customFormat="1" ht="12.75" hidden="1">
      <c r="B87" s="374"/>
      <c r="C87" s="376"/>
      <c r="D87" s="374"/>
      <c r="E87" s="376"/>
      <c r="F87" s="375"/>
      <c r="G87" s="375"/>
    </row>
    <row r="88" s="276" customFormat="1" ht="12.75" hidden="1"/>
    <row r="89" s="276" customFormat="1" ht="12.75" hidden="1"/>
    <row r="90" spans="1:11" s="276" customFormat="1" ht="18.75" customHeight="1" hidden="1">
      <c r="A90" s="713"/>
      <c r="B90" s="713"/>
      <c r="C90" s="713"/>
      <c r="D90" s="713"/>
      <c r="E90" s="713"/>
      <c r="G90" s="713"/>
      <c r="H90" s="713"/>
      <c r="I90" s="713"/>
      <c r="J90" s="713"/>
      <c r="K90" s="713"/>
    </row>
    <row r="91" spans="1:11" s="276" customFormat="1" ht="12.75" hidden="1">
      <c r="A91" s="378"/>
      <c r="B91" s="712"/>
      <c r="C91" s="712"/>
      <c r="D91" s="712"/>
      <c r="E91" s="712"/>
      <c r="G91" s="378"/>
      <c r="H91" s="712"/>
      <c r="I91" s="712"/>
      <c r="J91" s="712"/>
      <c r="K91" s="712"/>
    </row>
    <row r="92" spans="1:11" s="276" customFormat="1" ht="12.75" hidden="1">
      <c r="A92" s="378"/>
      <c r="B92" s="378"/>
      <c r="C92" s="378"/>
      <c r="D92" s="378"/>
      <c r="E92" s="378"/>
      <c r="G92" s="378"/>
      <c r="H92" s="378"/>
      <c r="I92" s="378"/>
      <c r="J92" s="378"/>
      <c r="K92" s="378"/>
    </row>
    <row r="93" spans="1:11" s="276" customFormat="1" ht="12.75" hidden="1">
      <c r="A93" s="378"/>
      <c r="B93" s="712"/>
      <c r="C93" s="712"/>
      <c r="D93" s="712"/>
      <c r="E93" s="712"/>
      <c r="G93" s="378"/>
      <c r="H93" s="712"/>
      <c r="I93" s="712"/>
      <c r="J93" s="712"/>
      <c r="K93" s="712"/>
    </row>
    <row r="94" spans="1:11" s="276" customFormat="1" ht="12.75" hidden="1">
      <c r="A94" s="378"/>
      <c r="B94" s="714"/>
      <c r="C94" s="714"/>
      <c r="D94" s="714"/>
      <c r="E94" s="714"/>
      <c r="G94" s="378"/>
      <c r="H94" s="714"/>
      <c r="I94" s="714"/>
      <c r="J94" s="714"/>
      <c r="K94" s="714"/>
    </row>
    <row r="95" spans="1:11" s="276" customFormat="1" ht="12.75" hidden="1">
      <c r="A95" s="378"/>
      <c r="B95" s="712"/>
      <c r="C95" s="712"/>
      <c r="D95" s="712"/>
      <c r="E95" s="712"/>
      <c r="G95" s="378"/>
      <c r="H95" s="712"/>
      <c r="I95" s="712"/>
      <c r="J95" s="712"/>
      <c r="K95" s="712"/>
    </row>
    <row r="96" spans="1:11" s="276" customFormat="1" ht="12.75" hidden="1">
      <c r="A96" s="378"/>
      <c r="B96" s="378"/>
      <c r="C96" s="378"/>
      <c r="D96" s="378"/>
      <c r="E96" s="378"/>
      <c r="G96" s="378"/>
      <c r="H96" s="378"/>
      <c r="I96" s="378"/>
      <c r="J96" s="378"/>
      <c r="K96" s="378"/>
    </row>
    <row r="97" spans="1:11" s="276" customFormat="1" ht="12.75" hidden="1">
      <c r="A97" s="378"/>
      <c r="B97" s="712"/>
      <c r="C97" s="712"/>
      <c r="D97" s="712"/>
      <c r="E97" s="712"/>
      <c r="G97" s="378"/>
      <c r="H97" s="712"/>
      <c r="I97" s="712"/>
      <c r="J97" s="712"/>
      <c r="K97" s="712"/>
    </row>
    <row r="98" spans="1:11" s="276" customFormat="1" ht="12.75" hidden="1">
      <c r="A98" s="378"/>
      <c r="B98" s="378"/>
      <c r="C98" s="378"/>
      <c r="D98" s="378"/>
      <c r="E98" s="378"/>
      <c r="G98" s="378"/>
      <c r="H98" s="378"/>
      <c r="I98" s="378"/>
      <c r="J98" s="378"/>
      <c r="K98" s="378"/>
    </row>
    <row r="99" spans="1:11" s="276" customFormat="1" ht="12.75" hidden="1">
      <c r="A99" s="378"/>
      <c r="B99" s="712"/>
      <c r="C99" s="712"/>
      <c r="D99" s="712"/>
      <c r="E99" s="712"/>
      <c r="G99" s="378"/>
      <c r="H99" s="712"/>
      <c r="I99" s="712"/>
      <c r="J99" s="712"/>
      <c r="K99" s="712"/>
    </row>
    <row r="100" spans="1:11" s="276" customFormat="1" ht="12.75" hidden="1">
      <c r="A100" s="378"/>
      <c r="B100" s="378"/>
      <c r="C100" s="378"/>
      <c r="D100" s="378"/>
      <c r="E100" s="378"/>
      <c r="G100" s="378"/>
      <c r="H100" s="378"/>
      <c r="I100" s="378"/>
      <c r="J100" s="378"/>
      <c r="K100" s="378"/>
    </row>
    <row r="101" spans="1:7" s="276" customFormat="1" ht="12.75" hidden="1">
      <c r="A101" s="378"/>
      <c r="G101" s="378"/>
    </row>
    <row r="102" spans="1:7" s="276" customFormat="1" ht="12.75" hidden="1">
      <c r="A102" s="378"/>
      <c r="G102" s="378"/>
    </row>
    <row r="103" s="276" customFormat="1" ht="12.75" hidden="1"/>
    <row r="104" s="276" customFormat="1" ht="12.75" hidden="1"/>
    <row r="105" spans="1:11" s="276" customFormat="1" ht="12.75" hidden="1">
      <c r="A105" s="378"/>
      <c r="B105" s="712"/>
      <c r="C105" s="712"/>
      <c r="D105" s="712"/>
      <c r="E105" s="712"/>
      <c r="G105" s="378"/>
      <c r="H105" s="712"/>
      <c r="I105" s="712"/>
      <c r="J105" s="712"/>
      <c r="K105" s="712"/>
    </row>
    <row r="106" spans="1:11" s="276" customFormat="1" ht="12.75" hidden="1">
      <c r="A106" s="378"/>
      <c r="B106" s="378"/>
      <c r="C106" s="378"/>
      <c r="D106" s="378"/>
      <c r="E106" s="378"/>
      <c r="G106" s="378"/>
      <c r="H106" s="378"/>
      <c r="I106" s="378"/>
      <c r="J106" s="378"/>
      <c r="K106" s="378"/>
    </row>
    <row r="107" spans="1:11" s="276" customFormat="1" ht="12.75" hidden="1">
      <c r="A107" s="378"/>
      <c r="B107" s="712"/>
      <c r="C107" s="712"/>
      <c r="D107" s="712"/>
      <c r="E107" s="712"/>
      <c r="G107" s="378"/>
      <c r="H107" s="712"/>
      <c r="I107" s="712"/>
      <c r="J107" s="712"/>
      <c r="K107" s="712"/>
    </row>
    <row r="108" spans="1:11" s="276" customFormat="1" ht="12.75" hidden="1">
      <c r="A108" s="378"/>
      <c r="B108" s="714"/>
      <c r="C108" s="714"/>
      <c r="D108" s="714"/>
      <c r="E108" s="714"/>
      <c r="G108" s="378"/>
      <c r="H108" s="714"/>
      <c r="I108" s="714"/>
      <c r="J108" s="714"/>
      <c r="K108" s="714"/>
    </row>
    <row r="109" spans="1:11" s="276" customFormat="1" ht="12.75" hidden="1">
      <c r="A109" s="378"/>
      <c r="B109" s="712"/>
      <c r="C109" s="712"/>
      <c r="D109" s="712"/>
      <c r="E109" s="712"/>
      <c r="G109" s="378"/>
      <c r="H109" s="712"/>
      <c r="I109" s="712"/>
      <c r="J109" s="712"/>
      <c r="K109" s="712"/>
    </row>
    <row r="110" s="276" customFormat="1" ht="12.75" hidden="1"/>
    <row r="111" spans="2:7" s="276" customFormat="1" ht="12.75" hidden="1">
      <c r="B111" s="374"/>
      <c r="C111" s="376"/>
      <c r="D111" s="374"/>
      <c r="E111" s="376"/>
      <c r="F111" s="375"/>
      <c r="G111" s="375"/>
    </row>
    <row r="112" spans="1:21" ht="13.5" thickBot="1">
      <c r="A112" s="224"/>
      <c r="B112" s="6"/>
      <c r="C112" s="6"/>
      <c r="D112" s="6"/>
      <c r="E112" s="6"/>
      <c r="F112" s="6"/>
      <c r="G112" s="6"/>
      <c r="H112" s="6"/>
      <c r="I112" s="6"/>
      <c r="J112" s="6"/>
      <c r="K112" s="6"/>
      <c r="L112" s="6"/>
      <c r="M112" s="6"/>
      <c r="N112" s="6"/>
      <c r="O112" s="6"/>
      <c r="P112" s="6"/>
      <c r="Q112" s="6"/>
      <c r="R112" s="6"/>
      <c r="S112" s="6"/>
      <c r="T112" s="6"/>
      <c r="U112" s="225"/>
    </row>
    <row r="114" ht="12.75">
      <c r="A114" t="s">
        <v>126</v>
      </c>
    </row>
    <row r="115" spans="1:20" ht="12.75">
      <c r="A115" s="223" t="s">
        <v>39</v>
      </c>
      <c r="B115" s="236"/>
      <c r="C115" s="236"/>
      <c r="D115" s="236"/>
      <c r="E115" s="236"/>
      <c r="F115" s="236"/>
      <c r="G115" s="236"/>
      <c r="H115" s="236"/>
      <c r="I115" s="236"/>
      <c r="J115" s="236"/>
      <c r="K115" s="236"/>
      <c r="L115" s="236"/>
      <c r="M115" s="236"/>
      <c r="N115" s="236"/>
      <c r="O115" s="236"/>
      <c r="P115" s="236"/>
      <c r="Q115" s="236"/>
      <c r="R115" s="236"/>
      <c r="S115" s="236"/>
      <c r="T115" s="236"/>
    </row>
    <row r="116" spans="1:20" ht="12.75">
      <c r="A116" s="223" t="s">
        <v>92</v>
      </c>
      <c r="B116" s="236"/>
      <c r="C116" s="236"/>
      <c r="D116" s="236"/>
      <c r="E116" s="236"/>
      <c r="F116" s="236"/>
      <c r="G116" s="236"/>
      <c r="H116" s="236"/>
      <c r="I116" s="236"/>
      <c r="J116" s="236"/>
      <c r="K116" s="236"/>
      <c r="L116" s="236"/>
      <c r="M116" s="236"/>
      <c r="N116" s="236"/>
      <c r="O116" s="236"/>
      <c r="P116" s="236"/>
      <c r="Q116" s="236"/>
      <c r="R116" s="236"/>
      <c r="S116" s="236"/>
      <c r="T116" s="236"/>
    </row>
    <row r="117" ht="12.75">
      <c r="A117" s="82"/>
    </row>
    <row r="118" ht="12.75">
      <c r="A118" s="82"/>
    </row>
    <row r="122" spans="1:20" ht="12.75">
      <c r="A122" s="237"/>
      <c r="B122" s="308"/>
      <c r="C122" s="308"/>
      <c r="D122" s="308"/>
      <c r="E122" s="308"/>
      <c r="F122" s="308"/>
      <c r="G122" s="308"/>
      <c r="H122" s="308"/>
      <c r="I122" s="308"/>
      <c r="J122" s="308"/>
      <c r="K122" s="308"/>
      <c r="L122" s="308"/>
      <c r="M122" s="308"/>
      <c r="N122" s="308"/>
      <c r="O122" s="308"/>
      <c r="P122" s="308"/>
      <c r="Q122" s="308"/>
      <c r="R122" s="308"/>
      <c r="S122" s="308"/>
      <c r="T122" s="308"/>
    </row>
    <row r="123" spans="1:20" ht="12.75">
      <c r="A123" s="237"/>
      <c r="B123" s="308"/>
      <c r="C123" s="308"/>
      <c r="D123" s="308"/>
      <c r="E123" s="308"/>
      <c r="F123" s="308"/>
      <c r="G123" s="308"/>
      <c r="H123" s="308"/>
      <c r="I123" s="308"/>
      <c r="J123" s="308"/>
      <c r="K123" s="308"/>
      <c r="L123" s="308"/>
      <c r="M123" s="308"/>
      <c r="N123" s="308"/>
      <c r="O123" s="308"/>
      <c r="P123" s="308"/>
      <c r="Q123" s="308"/>
      <c r="R123" s="308"/>
      <c r="S123" s="308"/>
      <c r="T123" s="308"/>
    </row>
    <row r="150" spans="1:11" ht="12.75">
      <c r="A150" s="18" t="s">
        <v>176</v>
      </c>
      <c r="B150" s="15"/>
      <c r="C150" s="15"/>
      <c r="D150" s="15"/>
      <c r="E150" s="15"/>
      <c r="F150" s="15"/>
      <c r="G150" s="15"/>
      <c r="H150" s="15"/>
      <c r="I150" s="15"/>
      <c r="J150" s="15"/>
      <c r="K150" s="15"/>
    </row>
    <row r="151" spans="1:20" ht="12.75">
      <c r="A151" s="18" t="s">
        <v>113</v>
      </c>
      <c r="B151" s="199">
        <v>0</v>
      </c>
      <c r="C151" s="199">
        <v>0</v>
      </c>
      <c r="D151" s="199">
        <v>0</v>
      </c>
      <c r="E151" s="199">
        <v>0</v>
      </c>
      <c r="F151" s="199">
        <v>0</v>
      </c>
      <c r="G151" s="199">
        <v>0</v>
      </c>
      <c r="H151" s="199">
        <v>0</v>
      </c>
      <c r="I151" s="199">
        <v>0</v>
      </c>
      <c r="J151" s="199">
        <v>0</v>
      </c>
      <c r="K151" s="199">
        <v>0</v>
      </c>
      <c r="L151" s="199">
        <v>0</v>
      </c>
      <c r="M151" s="199">
        <v>0</v>
      </c>
      <c r="N151" s="199">
        <v>0</v>
      </c>
      <c r="O151" s="199">
        <v>0</v>
      </c>
      <c r="P151" s="199">
        <v>0</v>
      </c>
      <c r="Q151" s="199">
        <v>0</v>
      </c>
      <c r="R151" s="199">
        <v>0</v>
      </c>
      <c r="S151" s="199">
        <v>0</v>
      </c>
      <c r="T151" s="199">
        <v>0</v>
      </c>
    </row>
    <row r="152" spans="1:20" ht="12.75">
      <c r="A152" s="18" t="s">
        <v>114</v>
      </c>
      <c r="B152" s="199">
        <v>0</v>
      </c>
      <c r="C152" s="199">
        <v>0</v>
      </c>
      <c r="D152" s="199">
        <v>0</v>
      </c>
      <c r="E152" s="199">
        <v>0</v>
      </c>
      <c r="F152" s="199">
        <v>0</v>
      </c>
      <c r="G152" s="199">
        <v>0</v>
      </c>
      <c r="H152" s="199">
        <v>0</v>
      </c>
      <c r="I152" s="199">
        <v>0</v>
      </c>
      <c r="J152" s="199">
        <v>0</v>
      </c>
      <c r="K152" s="199">
        <v>0</v>
      </c>
      <c r="L152" s="199">
        <v>0</v>
      </c>
      <c r="M152" s="199">
        <v>0</v>
      </c>
      <c r="N152" s="199">
        <v>0</v>
      </c>
      <c r="O152" s="199">
        <v>0</v>
      </c>
      <c r="P152" s="199">
        <v>0</v>
      </c>
      <c r="Q152" s="199">
        <v>0</v>
      </c>
      <c r="R152" s="199">
        <v>0</v>
      </c>
      <c r="S152" s="199">
        <v>0</v>
      </c>
      <c r="T152" s="199">
        <v>0</v>
      </c>
    </row>
    <row r="154" spans="1:20" ht="12.75">
      <c r="A154" s="18" t="s">
        <v>138</v>
      </c>
      <c r="B154" s="199"/>
      <c r="C154" s="199"/>
      <c r="D154" s="199"/>
      <c r="E154" s="199"/>
      <c r="F154" s="199"/>
      <c r="G154" s="199"/>
      <c r="H154" s="199"/>
      <c r="I154" s="199"/>
      <c r="J154" s="199"/>
      <c r="K154" s="199"/>
      <c r="L154" s="199"/>
      <c r="M154" s="199"/>
      <c r="N154" s="199"/>
      <c r="O154" s="199"/>
      <c r="P154" s="199"/>
      <c r="Q154" s="199"/>
      <c r="R154" s="199"/>
      <c r="S154" s="199"/>
      <c r="T154" s="199"/>
    </row>
    <row r="155" spans="1:20" ht="12.75">
      <c r="A155" s="18" t="s">
        <v>139</v>
      </c>
      <c r="B155" s="199"/>
      <c r="C155" s="199"/>
      <c r="D155" s="199"/>
      <c r="E155" s="199"/>
      <c r="F155" s="199"/>
      <c r="G155" s="199"/>
      <c r="H155" s="199"/>
      <c r="I155" s="199"/>
      <c r="J155" s="199"/>
      <c r="K155" s="199"/>
      <c r="L155" s="199"/>
      <c r="M155" s="199"/>
      <c r="N155" s="199"/>
      <c r="O155" s="199"/>
      <c r="P155" s="199"/>
      <c r="Q155" s="199"/>
      <c r="R155" s="199"/>
      <c r="S155" s="199"/>
      <c r="T155" s="199"/>
    </row>
    <row r="156" ht="12.75">
      <c r="A156" s="1" t="s">
        <v>137</v>
      </c>
    </row>
    <row r="157" spans="1:20" ht="12.75">
      <c r="A157" s="18" t="s">
        <v>113</v>
      </c>
      <c r="B157" s="199"/>
      <c r="C157" s="199"/>
      <c r="D157" s="199"/>
      <c r="E157" s="199"/>
      <c r="F157" s="199"/>
      <c r="G157" s="199"/>
      <c r="H157" s="199"/>
      <c r="I157" s="199"/>
      <c r="J157" s="199"/>
      <c r="K157" s="199"/>
      <c r="L157" s="199"/>
      <c r="M157" s="199"/>
      <c r="N157" s="199"/>
      <c r="O157" s="199"/>
      <c r="P157" s="199"/>
      <c r="Q157" s="199"/>
      <c r="R157" s="199"/>
      <c r="S157" s="199"/>
      <c r="T157" s="199"/>
    </row>
    <row r="158" spans="1:20" ht="12.75">
      <c r="A158" s="18" t="s">
        <v>114</v>
      </c>
      <c r="B158" s="199"/>
      <c r="C158" s="199"/>
      <c r="D158" s="199"/>
      <c r="E158" s="199"/>
      <c r="F158" s="199"/>
      <c r="G158" s="199"/>
      <c r="H158" s="199"/>
      <c r="I158" s="199"/>
      <c r="J158" s="199"/>
      <c r="K158" s="199"/>
      <c r="L158" s="199"/>
      <c r="M158" s="199"/>
      <c r="N158" s="199"/>
      <c r="O158" s="199"/>
      <c r="P158" s="199"/>
      <c r="Q158" s="199"/>
      <c r="R158" s="199"/>
      <c r="S158" s="199"/>
      <c r="T158" s="199"/>
    </row>
    <row r="160" spans="1:11" ht="12.75">
      <c r="A160" s="18" t="s">
        <v>95</v>
      </c>
      <c r="B160" s="15"/>
      <c r="C160" s="15"/>
      <c r="D160" s="15"/>
      <c r="E160" s="15"/>
      <c r="F160" s="15"/>
      <c r="G160" s="15"/>
      <c r="H160" s="15"/>
      <c r="I160" s="15"/>
      <c r="J160" s="15"/>
      <c r="K160" s="15"/>
    </row>
    <row r="161" spans="1:20" ht="12.75">
      <c r="A161" s="18" t="s">
        <v>113</v>
      </c>
      <c r="B161" s="199"/>
      <c r="C161" s="199"/>
      <c r="D161" s="199"/>
      <c r="E161" s="199"/>
      <c r="F161" s="199"/>
      <c r="G161" s="199"/>
      <c r="H161" s="199"/>
      <c r="I161" s="199"/>
      <c r="J161" s="199"/>
      <c r="K161" s="199"/>
      <c r="L161" s="199"/>
      <c r="M161" s="199"/>
      <c r="N161" s="199"/>
      <c r="O161" s="199"/>
      <c r="P161" s="199"/>
      <c r="Q161" s="199"/>
      <c r="R161" s="199"/>
      <c r="S161" s="199"/>
      <c r="T161" s="199"/>
    </row>
    <row r="162" spans="1:20" ht="12.75">
      <c r="A162" s="18" t="s">
        <v>114</v>
      </c>
      <c r="B162" s="379"/>
      <c r="C162" s="379"/>
      <c r="D162" s="379"/>
      <c r="E162" s="379"/>
      <c r="F162" s="379"/>
      <c r="G162" s="379"/>
      <c r="H162" s="379"/>
      <c r="I162" s="379"/>
      <c r="J162" s="379"/>
      <c r="K162" s="379"/>
      <c r="L162" s="379"/>
      <c r="M162" s="379"/>
      <c r="N162" s="379"/>
      <c r="O162" s="379"/>
      <c r="P162" s="379"/>
      <c r="Q162" s="379"/>
      <c r="R162" s="379"/>
      <c r="S162" s="379"/>
      <c r="T162" s="379"/>
    </row>
    <row r="163" s="4" customFormat="1" ht="12.75"/>
    <row r="164" spans="1:20" s="4" customFormat="1" ht="12.75">
      <c r="A164" s="45"/>
      <c r="B164" s="44"/>
      <c r="C164" s="44"/>
      <c r="D164" s="44"/>
      <c r="E164" s="44"/>
      <c r="F164" s="44"/>
      <c r="G164" s="44"/>
      <c r="H164" s="44"/>
      <c r="I164" s="44"/>
      <c r="J164" s="44"/>
      <c r="K164" s="44"/>
      <c r="L164" s="44"/>
      <c r="M164" s="44"/>
      <c r="N164" s="44"/>
      <c r="O164" s="44"/>
      <c r="P164" s="44"/>
      <c r="Q164" s="44"/>
      <c r="R164" s="44"/>
      <c r="S164" s="44"/>
      <c r="T164" s="44"/>
    </row>
    <row r="165" spans="1:20" s="4" customFormat="1" ht="12.75">
      <c r="A165" s="45"/>
      <c r="B165" s="44"/>
      <c r="C165" s="44"/>
      <c r="D165" s="44"/>
      <c r="E165" s="44"/>
      <c r="F165" s="44"/>
      <c r="G165" s="44"/>
      <c r="H165" s="44"/>
      <c r="I165" s="44"/>
      <c r="J165" s="44"/>
      <c r="K165" s="44"/>
      <c r="L165" s="44"/>
      <c r="M165" s="44"/>
      <c r="N165" s="44"/>
      <c r="O165" s="44"/>
      <c r="P165" s="44"/>
      <c r="Q165" s="44"/>
      <c r="R165" s="44"/>
      <c r="S165" s="44"/>
      <c r="T165" s="44"/>
    </row>
    <row r="166" s="4" customFormat="1" ht="12.75"/>
    <row r="167" spans="1:20" s="4" customFormat="1" ht="12.75">
      <c r="A167" s="45"/>
      <c r="B167" s="44"/>
      <c r="C167" s="44"/>
      <c r="D167" s="44"/>
      <c r="E167" s="44"/>
      <c r="F167" s="44"/>
      <c r="G167" s="44"/>
      <c r="H167" s="44"/>
      <c r="I167" s="44"/>
      <c r="J167" s="44"/>
      <c r="K167" s="44"/>
      <c r="L167" s="44"/>
      <c r="M167" s="44"/>
      <c r="N167" s="44"/>
      <c r="O167" s="44"/>
      <c r="P167" s="44"/>
      <c r="Q167" s="44"/>
      <c r="R167" s="44"/>
      <c r="S167" s="44"/>
      <c r="T167" s="44"/>
    </row>
    <row r="168" spans="1:20" s="4" customFormat="1" ht="12.75">
      <c r="A168" s="45"/>
      <c r="B168" s="44"/>
      <c r="C168" s="44"/>
      <c r="D168" s="44"/>
      <c r="E168" s="44"/>
      <c r="F168" s="44"/>
      <c r="G168" s="44"/>
      <c r="H168" s="44"/>
      <c r="I168" s="44"/>
      <c r="J168" s="44"/>
      <c r="K168" s="44"/>
      <c r="L168" s="44"/>
      <c r="M168" s="44"/>
      <c r="N168" s="44"/>
      <c r="O168" s="44"/>
      <c r="P168" s="44"/>
      <c r="Q168" s="44"/>
      <c r="R168" s="44"/>
      <c r="S168" s="44"/>
      <c r="T168" s="44"/>
    </row>
    <row r="169" s="4" customFormat="1" ht="12.75"/>
    <row r="170" s="4" customFormat="1" ht="12.75">
      <c r="A170" s="380"/>
    </row>
    <row r="171" spans="1:20" s="4" customFormat="1" ht="12.75">
      <c r="A171" s="45"/>
      <c r="B171" s="44"/>
      <c r="C171" s="44"/>
      <c r="D171" s="44"/>
      <c r="E171" s="44"/>
      <c r="F171" s="44"/>
      <c r="G171" s="44"/>
      <c r="H171" s="44"/>
      <c r="I171" s="44"/>
      <c r="J171" s="44"/>
      <c r="K171" s="44"/>
      <c r="L171" s="44"/>
      <c r="M171" s="44"/>
      <c r="N171" s="44"/>
      <c r="O171" s="44"/>
      <c r="P171" s="44"/>
      <c r="Q171" s="44"/>
      <c r="R171" s="44"/>
      <c r="S171" s="44"/>
      <c r="T171" s="44"/>
    </row>
    <row r="172" spans="1:20" s="4" customFormat="1" ht="12.75">
      <c r="A172" s="45"/>
      <c r="B172" s="44"/>
      <c r="C172" s="44"/>
      <c r="D172" s="44"/>
      <c r="E172" s="44"/>
      <c r="F172" s="44"/>
      <c r="G172" s="44"/>
      <c r="H172" s="44"/>
      <c r="I172" s="44"/>
      <c r="J172" s="44"/>
      <c r="K172" s="44"/>
      <c r="L172" s="44"/>
      <c r="M172" s="44"/>
      <c r="N172" s="44"/>
      <c r="O172" s="44"/>
      <c r="P172" s="44"/>
      <c r="Q172" s="44"/>
      <c r="R172" s="44"/>
      <c r="S172" s="44"/>
      <c r="T172" s="44"/>
    </row>
    <row r="182" spans="1:5" ht="12.75">
      <c r="A182" s="18" t="s">
        <v>177</v>
      </c>
      <c r="B182" s="15"/>
      <c r="C182" s="15"/>
      <c r="D182" s="15"/>
      <c r="E182" s="15"/>
    </row>
    <row r="183" spans="1:5" ht="12.75">
      <c r="A183" s="18"/>
      <c r="B183" s="129" t="s">
        <v>115</v>
      </c>
      <c r="C183" s="129" t="s">
        <v>116</v>
      </c>
      <c r="D183" s="129" t="s">
        <v>115</v>
      </c>
      <c r="E183" s="129" t="s">
        <v>116</v>
      </c>
    </row>
    <row r="184" spans="1:5" ht="12.75">
      <c r="A184" s="18"/>
      <c r="B184" s="199"/>
      <c r="C184" s="199"/>
      <c r="D184" s="199"/>
      <c r="E184" s="199"/>
    </row>
    <row r="186" spans="1:5" ht="12.75">
      <c r="A186" s="18" t="s">
        <v>8</v>
      </c>
      <c r="B186" s="199"/>
      <c r="C186" s="199"/>
      <c r="D186" s="199"/>
      <c r="E186" s="199"/>
    </row>
    <row r="188" spans="1:5" ht="12.75">
      <c r="A188" s="1"/>
      <c r="B188" s="241"/>
      <c r="C188" s="241"/>
      <c r="D188" s="241"/>
      <c r="E188" s="241"/>
    </row>
    <row r="190" spans="2:5" ht="12.75">
      <c r="B190" s="241"/>
      <c r="C190" s="241"/>
      <c r="D190" s="241"/>
      <c r="E190" s="241"/>
    </row>
    <row r="199" ht="13.5" thickBot="1"/>
    <row r="200" spans="1:7" ht="12.75">
      <c r="A200" s="82"/>
      <c r="B200" s="704" t="s">
        <v>99</v>
      </c>
      <c r="C200" s="705"/>
      <c r="D200" s="706" t="s">
        <v>100</v>
      </c>
      <c r="E200" s="705"/>
      <c r="F200" s="706" t="s">
        <v>94</v>
      </c>
      <c r="G200" s="707"/>
    </row>
    <row r="201" spans="1:7" ht="13.5" thickBot="1">
      <c r="A201" s="82"/>
      <c r="B201" s="154" t="s">
        <v>39</v>
      </c>
      <c r="C201" s="155" t="s">
        <v>101</v>
      </c>
      <c r="D201" s="155" t="s">
        <v>39</v>
      </c>
      <c r="E201" s="155" t="s">
        <v>101</v>
      </c>
      <c r="F201" s="155" t="s">
        <v>39</v>
      </c>
      <c r="G201" s="156" t="s">
        <v>101</v>
      </c>
    </row>
    <row r="202" spans="1:7" ht="12.75">
      <c r="A202" s="304" t="s">
        <v>196</v>
      </c>
      <c r="B202" s="172"/>
      <c r="C202" s="172"/>
      <c r="D202" s="172">
        <v>0</v>
      </c>
      <c r="E202" s="172">
        <v>0</v>
      </c>
      <c r="F202" s="216">
        <f aca="true" t="shared" si="4" ref="F202:F220">B202+D202</f>
        <v>0</v>
      </c>
      <c r="G202" s="216">
        <f aca="true" t="shared" si="5" ref="G202:G220">C202+E202</f>
        <v>0</v>
      </c>
    </row>
    <row r="203" spans="1:7" ht="12.75">
      <c r="A203" s="305" t="s">
        <v>197</v>
      </c>
      <c r="B203" s="173"/>
      <c r="C203" s="173"/>
      <c r="D203" s="173">
        <v>0</v>
      </c>
      <c r="E203" s="174">
        <v>0</v>
      </c>
      <c r="F203" s="217">
        <f t="shared" si="4"/>
        <v>0</v>
      </c>
      <c r="G203" s="217">
        <f t="shared" si="5"/>
        <v>0</v>
      </c>
    </row>
    <row r="204" spans="1:7" ht="12.75">
      <c r="A204" s="305" t="s">
        <v>198</v>
      </c>
      <c r="B204" s="173"/>
      <c r="C204" s="173"/>
      <c r="D204" s="173">
        <v>0</v>
      </c>
      <c r="E204" s="174">
        <v>0</v>
      </c>
      <c r="F204" s="217">
        <f t="shared" si="4"/>
        <v>0</v>
      </c>
      <c r="G204" s="217">
        <f t="shared" si="5"/>
        <v>0</v>
      </c>
    </row>
    <row r="205" spans="1:7" ht="12.75">
      <c r="A205" s="305" t="s">
        <v>199</v>
      </c>
      <c r="B205" s="173"/>
      <c r="C205" s="173"/>
      <c r="D205" s="173">
        <v>0</v>
      </c>
      <c r="E205" s="174">
        <v>0</v>
      </c>
      <c r="F205" s="217">
        <f t="shared" si="4"/>
        <v>0</v>
      </c>
      <c r="G205" s="217">
        <f t="shared" si="5"/>
        <v>0</v>
      </c>
    </row>
    <row r="206" spans="1:7" ht="12.75">
      <c r="A206" s="305" t="s">
        <v>200</v>
      </c>
      <c r="B206" s="173"/>
      <c r="C206" s="173"/>
      <c r="D206" s="173">
        <v>0</v>
      </c>
      <c r="E206" s="174">
        <v>0</v>
      </c>
      <c r="F206" s="217">
        <f t="shared" si="4"/>
        <v>0</v>
      </c>
      <c r="G206" s="217">
        <f t="shared" si="5"/>
        <v>0</v>
      </c>
    </row>
    <row r="207" spans="1:7" ht="12.75">
      <c r="A207" s="305" t="s">
        <v>201</v>
      </c>
      <c r="B207" s="173"/>
      <c r="C207" s="173"/>
      <c r="D207" s="173">
        <v>0</v>
      </c>
      <c r="E207" s="174">
        <v>0</v>
      </c>
      <c r="F207" s="217">
        <f t="shared" si="4"/>
        <v>0</v>
      </c>
      <c r="G207" s="217">
        <f t="shared" si="5"/>
        <v>0</v>
      </c>
    </row>
    <row r="208" spans="1:7" ht="12.75">
      <c r="A208" s="307" t="s">
        <v>202</v>
      </c>
      <c r="B208" s="172"/>
      <c r="C208" s="173"/>
      <c r="D208" s="173">
        <v>0</v>
      </c>
      <c r="E208" s="174">
        <v>0</v>
      </c>
      <c r="F208" s="217">
        <f t="shared" si="4"/>
        <v>0</v>
      </c>
      <c r="G208" s="217">
        <f t="shared" si="5"/>
        <v>0</v>
      </c>
    </row>
    <row r="209" spans="1:7" ht="12.75">
      <c r="A209" s="305" t="s">
        <v>203</v>
      </c>
      <c r="B209" s="173"/>
      <c r="C209" s="173"/>
      <c r="D209" s="173">
        <v>0</v>
      </c>
      <c r="E209" s="174">
        <v>0</v>
      </c>
      <c r="F209" s="217">
        <f t="shared" si="4"/>
        <v>0</v>
      </c>
      <c r="G209" s="217">
        <f t="shared" si="5"/>
        <v>0</v>
      </c>
    </row>
    <row r="210" spans="1:7" ht="12.75">
      <c r="A210" s="305" t="s">
        <v>204</v>
      </c>
      <c r="B210" s="173"/>
      <c r="C210" s="173"/>
      <c r="D210" s="173">
        <v>0</v>
      </c>
      <c r="E210" s="174">
        <v>0</v>
      </c>
      <c r="F210" s="217">
        <f t="shared" si="4"/>
        <v>0</v>
      </c>
      <c r="G210" s="217">
        <f t="shared" si="5"/>
        <v>0</v>
      </c>
    </row>
    <row r="211" spans="1:7" ht="12.75">
      <c r="A211" s="305" t="s">
        <v>205</v>
      </c>
      <c r="B211" s="173"/>
      <c r="C211" s="173"/>
      <c r="D211" s="173">
        <v>0</v>
      </c>
      <c r="E211" s="174">
        <v>0</v>
      </c>
      <c r="F211" s="217">
        <f t="shared" si="4"/>
        <v>0</v>
      </c>
      <c r="G211" s="217">
        <f t="shared" si="5"/>
        <v>0</v>
      </c>
    </row>
    <row r="212" spans="1:7" ht="12.75">
      <c r="A212" s="305" t="s">
        <v>206</v>
      </c>
      <c r="B212" s="173"/>
      <c r="C212" s="173"/>
      <c r="D212" s="173">
        <v>0</v>
      </c>
      <c r="E212" s="174">
        <v>0</v>
      </c>
      <c r="F212" s="217">
        <f t="shared" si="4"/>
        <v>0</v>
      </c>
      <c r="G212" s="217">
        <f t="shared" si="5"/>
        <v>0</v>
      </c>
    </row>
    <row r="213" spans="1:7" ht="12.75">
      <c r="A213" s="305" t="s">
        <v>207</v>
      </c>
      <c r="B213" s="173"/>
      <c r="C213" s="173"/>
      <c r="D213" s="173">
        <v>0</v>
      </c>
      <c r="E213" s="174">
        <v>0</v>
      </c>
      <c r="F213" s="217">
        <f t="shared" si="4"/>
        <v>0</v>
      </c>
      <c r="G213" s="217">
        <f t="shared" si="5"/>
        <v>0</v>
      </c>
    </row>
    <row r="214" spans="1:7" ht="12.75">
      <c r="A214" s="305" t="s">
        <v>208</v>
      </c>
      <c r="B214" s="173"/>
      <c r="C214" s="173"/>
      <c r="D214" s="173">
        <v>0</v>
      </c>
      <c r="E214" s="174">
        <v>0</v>
      </c>
      <c r="F214" s="217">
        <f t="shared" si="4"/>
        <v>0</v>
      </c>
      <c r="G214" s="217">
        <f t="shared" si="5"/>
        <v>0</v>
      </c>
    </row>
    <row r="215" spans="1:7" ht="12.75">
      <c r="A215" s="305" t="s">
        <v>209</v>
      </c>
      <c r="B215" s="173"/>
      <c r="C215" s="173"/>
      <c r="D215" s="173">
        <v>0</v>
      </c>
      <c r="E215" s="174">
        <v>0</v>
      </c>
      <c r="F215" s="217">
        <f t="shared" si="4"/>
        <v>0</v>
      </c>
      <c r="G215" s="217">
        <f t="shared" si="5"/>
        <v>0</v>
      </c>
    </row>
    <row r="216" spans="1:7" ht="12.75">
      <c r="A216" s="305" t="s">
        <v>210</v>
      </c>
      <c r="B216" s="173"/>
      <c r="C216" s="173"/>
      <c r="D216" s="173">
        <v>0</v>
      </c>
      <c r="E216" s="174">
        <v>0</v>
      </c>
      <c r="F216" s="217">
        <f t="shared" si="4"/>
        <v>0</v>
      </c>
      <c r="G216" s="217">
        <f t="shared" si="5"/>
        <v>0</v>
      </c>
    </row>
    <row r="217" spans="1:7" ht="12.75">
      <c r="A217" s="305" t="s">
        <v>211</v>
      </c>
      <c r="B217" s="173"/>
      <c r="C217" s="173"/>
      <c r="D217" s="173">
        <v>0</v>
      </c>
      <c r="E217" s="174">
        <v>0</v>
      </c>
      <c r="F217" s="217">
        <f t="shared" si="4"/>
        <v>0</v>
      </c>
      <c r="G217" s="217">
        <f t="shared" si="5"/>
        <v>0</v>
      </c>
    </row>
    <row r="218" spans="1:7" ht="12.75" hidden="1">
      <c r="A218" s="306"/>
      <c r="B218" s="173"/>
      <c r="C218" s="173"/>
      <c r="D218" s="173">
        <v>0</v>
      </c>
      <c r="E218" s="174">
        <v>0</v>
      </c>
      <c r="F218" s="217">
        <f t="shared" si="4"/>
        <v>0</v>
      </c>
      <c r="G218" s="217">
        <f t="shared" si="5"/>
        <v>0</v>
      </c>
    </row>
    <row r="219" spans="1:7" ht="12.75" hidden="1">
      <c r="A219" s="306"/>
      <c r="B219" s="173"/>
      <c r="C219" s="173"/>
      <c r="D219" s="173">
        <v>0</v>
      </c>
      <c r="E219" s="174">
        <v>0</v>
      </c>
      <c r="F219" s="217">
        <f t="shared" si="4"/>
        <v>0</v>
      </c>
      <c r="G219" s="217">
        <f t="shared" si="5"/>
        <v>0</v>
      </c>
    </row>
    <row r="220" spans="1:7" ht="12.75">
      <c r="A220" s="306" t="s">
        <v>97</v>
      </c>
      <c r="B220" s="173"/>
      <c r="C220" s="174"/>
      <c r="D220" s="173">
        <v>0</v>
      </c>
      <c r="E220" s="174">
        <v>0</v>
      </c>
      <c r="F220" s="217">
        <f t="shared" si="4"/>
        <v>0</v>
      </c>
      <c r="G220" s="217">
        <f t="shared" si="5"/>
        <v>0</v>
      </c>
    </row>
    <row r="224" ht="12.75">
      <c r="A224" t="s">
        <v>140</v>
      </c>
    </row>
    <row r="225" spans="2:3" ht="12.75">
      <c r="B225" s="716" t="s">
        <v>96</v>
      </c>
      <c r="C225" s="716"/>
    </row>
    <row r="226" spans="2:3" ht="12.75">
      <c r="B226" s="152" t="s">
        <v>97</v>
      </c>
      <c r="C226" s="152" t="s">
        <v>98</v>
      </c>
    </row>
    <row r="228" spans="1:3" ht="12.75">
      <c r="A228" t="s">
        <v>99</v>
      </c>
      <c r="B228" s="169">
        <f>'Expense Sheet'!D61</f>
        <v>0</v>
      </c>
      <c r="C228" s="169">
        <f>'Expense Sheet'!E61</f>
        <v>0</v>
      </c>
    </row>
    <row r="229" spans="1:3" ht="12.75">
      <c r="A229" t="s">
        <v>100</v>
      </c>
      <c r="B229" s="169">
        <v>0</v>
      </c>
      <c r="C229" s="169">
        <v>0</v>
      </c>
    </row>
    <row r="230" spans="2:3" ht="13.5" thickBot="1">
      <c r="B230" s="170">
        <f>SUM(B228:B229)</f>
        <v>0</v>
      </c>
      <c r="C230" s="170">
        <f>SUM(C228:C229)</f>
        <v>0</v>
      </c>
    </row>
    <row r="231" spans="2:3" ht="13.5" thickTop="1">
      <c r="B231" s="171"/>
      <c r="C231" s="171"/>
    </row>
    <row r="232" spans="2:3" ht="12.75">
      <c r="B232" s="171">
        <v>0</v>
      </c>
      <c r="C232" s="171">
        <v>0</v>
      </c>
    </row>
    <row r="272" s="276" customFormat="1" ht="12.75"/>
    <row r="273" s="276" customFormat="1" ht="12.75"/>
    <row r="274" s="276" customFormat="1" ht="12.75"/>
    <row r="275" spans="2:7" s="276" customFormat="1" ht="12.75">
      <c r="B275" s="708"/>
      <c r="C275" s="708"/>
      <c r="D275" s="708"/>
      <c r="E275" s="708"/>
      <c r="F275" s="708"/>
      <c r="G275" s="708"/>
    </row>
    <row r="276" spans="2:7" s="276" customFormat="1" ht="12.75">
      <c r="B276" s="372"/>
      <c r="C276" s="372"/>
      <c r="D276" s="372"/>
      <c r="E276" s="372"/>
      <c r="F276" s="372"/>
      <c r="G276" s="372"/>
    </row>
    <row r="277" spans="1:7" s="276" customFormat="1" ht="12.75">
      <c r="A277" s="373"/>
      <c r="B277" s="374"/>
      <c r="C277" s="374"/>
      <c r="D277" s="374"/>
      <c r="E277" s="374"/>
      <c r="F277" s="375"/>
      <c r="G277" s="375"/>
    </row>
    <row r="278" spans="1:7" s="276" customFormat="1" ht="12.75">
      <c r="A278" s="373"/>
      <c r="B278" s="374"/>
      <c r="C278" s="374"/>
      <c r="D278" s="374"/>
      <c r="E278" s="376"/>
      <c r="F278" s="375"/>
      <c r="G278" s="375"/>
    </row>
    <row r="279" spans="1:7" s="276" customFormat="1" ht="12.75">
      <c r="A279" s="373"/>
      <c r="B279" s="374"/>
      <c r="C279" s="374"/>
      <c r="D279" s="374"/>
      <c r="E279" s="376"/>
      <c r="F279" s="375"/>
      <c r="G279" s="375"/>
    </row>
    <row r="280" spans="1:7" s="276" customFormat="1" ht="12.75">
      <c r="A280" s="373"/>
      <c r="B280" s="374"/>
      <c r="C280" s="374"/>
      <c r="D280" s="374"/>
      <c r="E280" s="376"/>
      <c r="F280" s="375"/>
      <c r="G280" s="375"/>
    </row>
    <row r="281" spans="1:7" s="276" customFormat="1" ht="12.75">
      <c r="A281" s="373"/>
      <c r="B281" s="374"/>
      <c r="C281" s="374"/>
      <c r="D281" s="374"/>
      <c r="E281" s="376"/>
      <c r="F281" s="375"/>
      <c r="G281" s="375"/>
    </row>
    <row r="282" spans="1:7" s="276" customFormat="1" ht="12.75">
      <c r="A282" s="373"/>
      <c r="B282" s="374"/>
      <c r="C282" s="374"/>
      <c r="D282" s="374"/>
      <c r="E282" s="376"/>
      <c r="F282" s="375"/>
      <c r="G282" s="375"/>
    </row>
    <row r="283" spans="1:7" s="276" customFormat="1" ht="12.75">
      <c r="A283" s="300"/>
      <c r="B283" s="374"/>
      <c r="C283" s="374"/>
      <c r="D283" s="374"/>
      <c r="E283" s="376"/>
      <c r="F283" s="375"/>
      <c r="G283" s="375"/>
    </row>
    <row r="284" spans="1:7" s="276" customFormat="1" ht="12.75">
      <c r="A284" s="373"/>
      <c r="B284" s="374"/>
      <c r="C284" s="374"/>
      <c r="D284" s="374"/>
      <c r="E284" s="376"/>
      <c r="F284" s="375"/>
      <c r="G284" s="375"/>
    </row>
    <row r="285" spans="1:7" s="276" customFormat="1" ht="12.75">
      <c r="A285" s="373"/>
      <c r="B285" s="374"/>
      <c r="C285" s="374"/>
      <c r="D285" s="374"/>
      <c r="E285" s="376"/>
      <c r="F285" s="375"/>
      <c r="G285" s="375"/>
    </row>
    <row r="286" spans="1:7" s="276" customFormat="1" ht="12.75">
      <c r="A286" s="373"/>
      <c r="B286" s="374"/>
      <c r="C286" s="374"/>
      <c r="D286" s="374"/>
      <c r="E286" s="376"/>
      <c r="F286" s="375"/>
      <c r="G286" s="375"/>
    </row>
    <row r="287" spans="1:7" s="276" customFormat="1" ht="12.75">
      <c r="A287" s="373"/>
      <c r="B287" s="374"/>
      <c r="C287" s="374"/>
      <c r="D287" s="374"/>
      <c r="E287" s="376"/>
      <c r="F287" s="375"/>
      <c r="G287" s="375"/>
    </row>
    <row r="288" spans="1:7" s="276" customFormat="1" ht="12.75">
      <c r="A288" s="373"/>
      <c r="B288" s="374"/>
      <c r="C288" s="374"/>
      <c r="D288" s="374"/>
      <c r="E288" s="376"/>
      <c r="F288" s="375"/>
      <c r="G288" s="375"/>
    </row>
    <row r="289" spans="1:7" s="276" customFormat="1" ht="12.75">
      <c r="A289" s="373"/>
      <c r="B289" s="374"/>
      <c r="C289" s="374"/>
      <c r="D289" s="374"/>
      <c r="E289" s="376"/>
      <c r="F289" s="375"/>
      <c r="G289" s="375"/>
    </row>
    <row r="290" spans="1:7" s="276" customFormat="1" ht="12.75">
      <c r="A290" s="373"/>
      <c r="B290" s="374"/>
      <c r="C290" s="374"/>
      <c r="D290" s="374"/>
      <c r="E290" s="376"/>
      <c r="F290" s="375"/>
      <c r="G290" s="375"/>
    </row>
    <row r="291" spans="1:7" s="276" customFormat="1" ht="12.75">
      <c r="A291" s="373"/>
      <c r="B291" s="374"/>
      <c r="C291" s="374"/>
      <c r="D291" s="374"/>
      <c r="E291" s="376"/>
      <c r="F291" s="375"/>
      <c r="G291" s="375"/>
    </row>
    <row r="292" spans="1:7" s="276" customFormat="1" ht="12.75">
      <c r="A292" s="373"/>
      <c r="B292" s="374"/>
      <c r="C292" s="374"/>
      <c r="D292" s="374"/>
      <c r="E292" s="376"/>
      <c r="F292" s="375"/>
      <c r="G292" s="375"/>
    </row>
    <row r="293" spans="2:7" s="276" customFormat="1" ht="12.75" hidden="1">
      <c r="B293" s="374"/>
      <c r="C293" s="374"/>
      <c r="D293" s="374"/>
      <c r="E293" s="376"/>
      <c r="F293" s="375"/>
      <c r="G293" s="375"/>
    </row>
    <row r="294" spans="2:7" s="276" customFormat="1" ht="12.75" hidden="1">
      <c r="B294" s="374"/>
      <c r="C294" s="374"/>
      <c r="D294" s="374"/>
      <c r="E294" s="376"/>
      <c r="F294" s="375"/>
      <c r="G294" s="375"/>
    </row>
    <row r="295" spans="2:7" s="276" customFormat="1" ht="12.75">
      <c r="B295" s="374"/>
      <c r="C295" s="376"/>
      <c r="D295" s="374"/>
      <c r="E295" s="376"/>
      <c r="F295" s="375"/>
      <c r="G295" s="375"/>
    </row>
    <row r="296" s="276" customFormat="1" ht="12.75"/>
    <row r="297" s="276" customFormat="1" ht="12.75"/>
    <row r="298" s="276" customFormat="1" ht="12.75"/>
    <row r="299" s="276" customFormat="1" ht="12.75"/>
    <row r="300" spans="2:15" s="276" customFormat="1" ht="12.75">
      <c r="B300" s="717"/>
      <c r="C300" s="717"/>
      <c r="D300" s="270"/>
      <c r="E300" s="717"/>
      <c r="F300" s="717"/>
      <c r="K300" s="269"/>
      <c r="L300" s="269"/>
      <c r="M300" s="270"/>
      <c r="N300" s="269"/>
      <c r="O300" s="269"/>
    </row>
    <row r="301" spans="2:15" s="276" customFormat="1" ht="12.75">
      <c r="B301" s="715"/>
      <c r="C301" s="715"/>
      <c r="D301" s="272"/>
      <c r="E301" s="715"/>
      <c r="F301" s="715"/>
      <c r="K301" s="271"/>
      <c r="L301" s="271"/>
      <c r="M301" s="272"/>
      <c r="N301" s="271"/>
      <c r="O301" s="271"/>
    </row>
    <row r="302" spans="2:15" s="276" customFormat="1" ht="12.75">
      <c r="B302" s="273"/>
      <c r="C302" s="274"/>
      <c r="D302" s="275"/>
      <c r="E302" s="273"/>
      <c r="F302" s="274"/>
      <c r="K302" s="273"/>
      <c r="L302" s="274"/>
      <c r="M302" s="275"/>
      <c r="N302" s="273"/>
      <c r="O302" s="274"/>
    </row>
    <row r="303" spans="2:15" s="276" customFormat="1" ht="12.75">
      <c r="B303" s="715"/>
      <c r="C303" s="715"/>
      <c r="D303" s="272"/>
      <c r="E303" s="715"/>
      <c r="F303" s="715"/>
      <c r="K303" s="271"/>
      <c r="L303" s="271"/>
      <c r="M303" s="272"/>
      <c r="N303" s="271"/>
      <c r="O303" s="271"/>
    </row>
    <row r="304" spans="2:15" s="276" customFormat="1" ht="12.75">
      <c r="B304" s="274"/>
      <c r="C304" s="274"/>
      <c r="D304" s="275"/>
      <c r="E304" s="274"/>
      <c r="F304" s="274"/>
      <c r="K304" s="274"/>
      <c r="L304" s="274"/>
      <c r="M304" s="275"/>
      <c r="N304" s="274"/>
      <c r="O304" s="274"/>
    </row>
    <row r="305" spans="2:15" s="276" customFormat="1" ht="12.75">
      <c r="B305" s="715"/>
      <c r="C305" s="715"/>
      <c r="D305" s="275"/>
      <c r="E305" s="715"/>
      <c r="F305" s="715"/>
      <c r="K305" s="271"/>
      <c r="L305" s="271"/>
      <c r="M305" s="275"/>
      <c r="N305" s="271"/>
      <c r="O305" s="271"/>
    </row>
    <row r="306" spans="2:15" s="276" customFormat="1" ht="12.75">
      <c r="B306" s="274"/>
      <c r="C306" s="274"/>
      <c r="D306" s="275"/>
      <c r="E306" s="274"/>
      <c r="F306" s="274"/>
      <c r="K306" s="274"/>
      <c r="L306" s="274"/>
      <c r="M306" s="275"/>
      <c r="N306" s="274"/>
      <c r="O306" s="274"/>
    </row>
    <row r="307" spans="2:15" s="276" customFormat="1" ht="12.75">
      <c r="B307" s="715"/>
      <c r="C307" s="715"/>
      <c r="D307" s="275"/>
      <c r="E307" s="715"/>
      <c r="F307" s="715"/>
      <c r="K307" s="271"/>
      <c r="L307" s="271"/>
      <c r="M307" s="275"/>
      <c r="N307" s="271"/>
      <c r="O307" s="271"/>
    </row>
    <row r="308" spans="2:15" s="276" customFormat="1" ht="12.75">
      <c r="B308" s="274"/>
      <c r="C308" s="274"/>
      <c r="D308" s="275"/>
      <c r="E308" s="274"/>
      <c r="F308" s="274"/>
      <c r="K308" s="274"/>
      <c r="L308" s="274"/>
      <c r="M308" s="275"/>
      <c r="N308" s="274"/>
      <c r="O308" s="274"/>
    </row>
    <row r="309" spans="2:15" s="276" customFormat="1" ht="12.75">
      <c r="B309" s="715"/>
      <c r="C309" s="715"/>
      <c r="D309" s="272"/>
      <c r="E309" s="715"/>
      <c r="F309" s="715"/>
      <c r="K309" s="715"/>
      <c r="L309" s="715"/>
      <c r="M309" s="272"/>
      <c r="N309" s="271"/>
      <c r="O309" s="271"/>
    </row>
    <row r="310" spans="2:15" s="276" customFormat="1" ht="12.75">
      <c r="B310" s="274"/>
      <c r="C310" s="274"/>
      <c r="D310" s="275"/>
      <c r="E310" s="274"/>
      <c r="F310" s="274"/>
      <c r="K310" s="274"/>
      <c r="L310" s="274"/>
      <c r="M310" s="275"/>
      <c r="N310" s="274"/>
      <c r="O310" s="274"/>
    </row>
    <row r="311" spans="2:15" s="276" customFormat="1" ht="12.75">
      <c r="B311" s="715"/>
      <c r="C311" s="715"/>
      <c r="D311" s="272"/>
      <c r="E311" s="715"/>
      <c r="F311" s="715"/>
      <c r="K311" s="271"/>
      <c r="L311" s="271"/>
      <c r="M311" s="272"/>
      <c r="N311" s="271"/>
      <c r="O311" s="271"/>
    </row>
    <row r="312" s="276" customFormat="1" ht="12.75"/>
    <row r="313" spans="2:14" s="276" customFormat="1" ht="12.75">
      <c r="B313" s="277"/>
      <c r="E313" s="277"/>
      <c r="K313" s="277"/>
      <c r="N313" s="277"/>
    </row>
    <row r="314" s="276" customFormat="1" ht="12.75"/>
    <row r="315" s="276" customFormat="1" ht="12.75"/>
    <row r="316" s="276" customFormat="1" ht="12.75"/>
    <row r="317" s="276" customFormat="1" ht="12.75"/>
    <row r="350" spans="1:20" ht="12.75">
      <c r="A350" s="244"/>
      <c r="B350" s="242"/>
      <c r="C350" s="242"/>
      <c r="D350" s="242"/>
      <c r="E350" s="242"/>
      <c r="F350" s="242"/>
      <c r="G350" s="242"/>
      <c r="H350" s="242"/>
      <c r="I350" s="242"/>
      <c r="J350" s="242"/>
      <c r="K350" s="242"/>
      <c r="L350" s="242"/>
      <c r="M350" s="242"/>
      <c r="N350" s="242"/>
      <c r="O350" s="242"/>
      <c r="P350" s="242"/>
      <c r="Q350" s="242"/>
      <c r="R350" s="242"/>
      <c r="S350" s="242"/>
      <c r="T350" s="242"/>
    </row>
    <row r="351" spans="1:20" ht="12.75">
      <c r="A351" s="244"/>
      <c r="B351" s="242"/>
      <c r="C351" s="242"/>
      <c r="D351" s="242"/>
      <c r="E351" s="242"/>
      <c r="F351" s="242"/>
      <c r="G351" s="242"/>
      <c r="H351" s="242"/>
      <c r="I351" s="242"/>
      <c r="J351" s="242"/>
      <c r="K351" s="242"/>
      <c r="L351" s="242"/>
      <c r="M351" s="242"/>
      <c r="N351" s="242"/>
      <c r="O351" s="242"/>
      <c r="P351" s="242"/>
      <c r="Q351" s="242"/>
      <c r="R351" s="242"/>
      <c r="S351" s="242"/>
      <c r="T351" s="242"/>
    </row>
    <row r="352" spans="1:20" ht="12.75">
      <c r="A352" s="244"/>
      <c r="B352" s="242"/>
      <c r="C352" s="242"/>
      <c r="D352" s="242"/>
      <c r="E352" s="243"/>
      <c r="F352" s="242"/>
      <c r="G352" s="242"/>
      <c r="H352" s="242"/>
      <c r="I352" s="242"/>
      <c r="J352" s="242"/>
      <c r="K352" s="242"/>
      <c r="L352" s="242"/>
      <c r="M352" s="242"/>
      <c r="N352" s="242"/>
      <c r="O352" s="242"/>
      <c r="P352" s="242"/>
      <c r="Q352" s="242"/>
      <c r="R352" s="242"/>
      <c r="S352" s="242"/>
      <c r="T352" s="242"/>
    </row>
    <row r="353" spans="1:20" ht="12.75">
      <c r="A353" s="244"/>
      <c r="B353" s="242"/>
      <c r="C353" s="242"/>
      <c r="D353" s="242"/>
      <c r="E353" s="242"/>
      <c r="F353" s="242"/>
      <c r="G353" s="242"/>
      <c r="H353" s="242"/>
      <c r="I353" s="242"/>
      <c r="J353" s="242"/>
      <c r="K353" s="242"/>
      <c r="L353" s="242"/>
      <c r="M353" s="242"/>
      <c r="N353" s="242"/>
      <c r="O353" s="242"/>
      <c r="P353" s="242"/>
      <c r="Q353" s="242"/>
      <c r="R353" s="242"/>
      <c r="S353" s="242"/>
      <c r="T353" s="242"/>
    </row>
    <row r="354" spans="1:20" ht="12.75">
      <c r="A354" s="244"/>
      <c r="B354" s="242"/>
      <c r="C354" s="242"/>
      <c r="D354" s="242"/>
      <c r="E354" s="242"/>
      <c r="F354" s="242"/>
      <c r="G354" s="242"/>
      <c r="H354" s="242"/>
      <c r="I354" s="242"/>
      <c r="J354" s="242"/>
      <c r="K354" s="242"/>
      <c r="L354" s="242"/>
      <c r="M354" s="242"/>
      <c r="N354" s="242"/>
      <c r="O354" s="242"/>
      <c r="P354" s="242"/>
      <c r="Q354" s="242"/>
      <c r="R354" s="242"/>
      <c r="S354" s="242"/>
      <c r="T354" s="242"/>
    </row>
    <row r="355" spans="1:20" ht="12.75">
      <c r="A355" s="244"/>
      <c r="B355" s="242"/>
      <c r="C355" s="242"/>
      <c r="D355" s="242"/>
      <c r="E355" s="242"/>
      <c r="F355" s="242"/>
      <c r="G355" s="242"/>
      <c r="H355" s="242"/>
      <c r="I355" s="242"/>
      <c r="J355" s="242"/>
      <c r="K355" s="242"/>
      <c r="L355" s="242"/>
      <c r="M355" s="242"/>
      <c r="N355" s="242"/>
      <c r="O355" s="242"/>
      <c r="P355" s="242"/>
      <c r="Q355" s="242"/>
      <c r="R355" s="242"/>
      <c r="S355" s="242"/>
      <c r="T355" s="242"/>
    </row>
    <row r="356" spans="1:20" ht="12.75">
      <c r="A356" s="244"/>
      <c r="B356" s="242"/>
      <c r="C356" s="242"/>
      <c r="D356" s="242"/>
      <c r="E356" s="242"/>
      <c r="F356" s="242"/>
      <c r="G356" s="242"/>
      <c r="H356" s="242"/>
      <c r="I356" s="242"/>
      <c r="J356" s="242"/>
      <c r="K356" s="242"/>
      <c r="L356" s="242"/>
      <c r="M356" s="242"/>
      <c r="N356" s="242"/>
      <c r="O356" s="242"/>
      <c r="P356" s="242"/>
      <c r="Q356" s="242"/>
      <c r="R356" s="242"/>
      <c r="S356" s="242"/>
      <c r="T356" s="242"/>
    </row>
    <row r="357" spans="1:20" ht="12.75">
      <c r="A357" s="244"/>
      <c r="B357" s="242"/>
      <c r="C357" s="242"/>
      <c r="D357" s="242"/>
      <c r="E357" s="242"/>
      <c r="F357" s="242"/>
      <c r="G357" s="242"/>
      <c r="H357" s="242"/>
      <c r="I357" s="242"/>
      <c r="J357" s="242"/>
      <c r="K357" s="242"/>
      <c r="L357" s="242"/>
      <c r="M357" s="242"/>
      <c r="N357" s="242"/>
      <c r="O357" s="242"/>
      <c r="P357" s="242"/>
      <c r="Q357" s="242"/>
      <c r="R357" s="242"/>
      <c r="S357" s="242"/>
      <c r="T357" s="242"/>
    </row>
    <row r="358" spans="1:20" ht="12.75">
      <c r="A358" s="244"/>
      <c r="B358" s="242"/>
      <c r="C358" s="242"/>
      <c r="D358" s="242"/>
      <c r="E358" s="242"/>
      <c r="F358" s="242"/>
      <c r="G358" s="242"/>
      <c r="H358" s="242"/>
      <c r="I358" s="242"/>
      <c r="J358" s="242"/>
      <c r="K358" s="242"/>
      <c r="L358" s="242"/>
      <c r="M358" s="242"/>
      <c r="N358" s="242"/>
      <c r="O358" s="242"/>
      <c r="P358" s="242"/>
      <c r="Q358" s="242"/>
      <c r="R358" s="242"/>
      <c r="S358" s="242"/>
      <c r="T358" s="242"/>
    </row>
    <row r="359" spans="1:20" ht="12.75">
      <c r="A359" s="244"/>
      <c r="B359" s="242"/>
      <c r="C359" s="242"/>
      <c r="D359" s="242"/>
      <c r="E359" s="242"/>
      <c r="F359" s="242"/>
      <c r="G359" s="242"/>
      <c r="H359" s="242"/>
      <c r="I359" s="242"/>
      <c r="J359" s="242"/>
      <c r="K359" s="242"/>
      <c r="L359" s="242"/>
      <c r="M359" s="242"/>
      <c r="N359" s="242"/>
      <c r="O359" s="242"/>
      <c r="P359" s="242"/>
      <c r="Q359" s="242"/>
      <c r="R359" s="242"/>
      <c r="S359" s="242"/>
      <c r="T359" s="242"/>
    </row>
    <row r="360" spans="1:20" ht="12.75">
      <c r="A360" s="244"/>
      <c r="B360" s="242"/>
      <c r="C360" s="242"/>
      <c r="D360" s="242"/>
      <c r="E360" s="242"/>
      <c r="F360" s="242"/>
      <c r="G360" s="242"/>
      <c r="H360" s="242"/>
      <c r="I360" s="242"/>
      <c r="J360" s="242"/>
      <c r="K360" s="242"/>
      <c r="L360" s="242"/>
      <c r="M360" s="242"/>
      <c r="N360" s="242"/>
      <c r="O360" s="242"/>
      <c r="P360" s="242"/>
      <c r="Q360" s="242"/>
      <c r="R360" s="242"/>
      <c r="S360" s="242"/>
      <c r="T360" s="242"/>
    </row>
    <row r="361" spans="1:20" ht="12.75">
      <c r="A361" s="244"/>
      <c r="B361" s="242"/>
      <c r="C361" s="242"/>
      <c r="D361" s="242"/>
      <c r="E361" s="242"/>
      <c r="F361" s="242"/>
      <c r="G361" s="242"/>
      <c r="H361" s="242"/>
      <c r="I361" s="242"/>
      <c r="J361" s="242"/>
      <c r="K361" s="242"/>
      <c r="L361" s="242"/>
      <c r="M361" s="242"/>
      <c r="N361" s="242"/>
      <c r="O361" s="242"/>
      <c r="P361" s="242"/>
      <c r="Q361" s="242"/>
      <c r="R361" s="242"/>
      <c r="S361" s="242"/>
      <c r="T361" s="242"/>
    </row>
    <row r="362" spans="1:20" ht="12.75">
      <c r="A362" s="244"/>
      <c r="B362" s="242"/>
      <c r="C362" s="242"/>
      <c r="D362" s="242"/>
      <c r="E362" s="242"/>
      <c r="F362" s="242"/>
      <c r="G362" s="242"/>
      <c r="H362" s="242"/>
      <c r="I362" s="242"/>
      <c r="J362" s="242"/>
      <c r="K362" s="242"/>
      <c r="L362" s="242"/>
      <c r="M362" s="242"/>
      <c r="N362" s="242"/>
      <c r="O362" s="242"/>
      <c r="P362" s="242"/>
      <c r="Q362" s="242"/>
      <c r="R362" s="242"/>
      <c r="S362" s="242"/>
      <c r="T362" s="242"/>
    </row>
    <row r="363" spans="1:20" ht="12.75">
      <c r="A363" s="244"/>
      <c r="B363" s="242"/>
      <c r="C363" s="242"/>
      <c r="D363" s="242"/>
      <c r="E363" s="242"/>
      <c r="F363" s="242"/>
      <c r="G363" s="242"/>
      <c r="H363" s="242"/>
      <c r="I363" s="242"/>
      <c r="J363" s="242"/>
      <c r="K363" s="242"/>
      <c r="L363" s="242"/>
      <c r="M363" s="242"/>
      <c r="N363" s="242"/>
      <c r="O363" s="242"/>
      <c r="P363" s="242"/>
      <c r="Q363" s="242"/>
      <c r="R363" s="242"/>
      <c r="S363" s="242"/>
      <c r="T363" s="242"/>
    </row>
    <row r="364" spans="1:20" ht="12.75">
      <c r="A364" s="244"/>
      <c r="B364" s="242"/>
      <c r="C364" s="242"/>
      <c r="D364" s="242"/>
      <c r="E364" s="242"/>
      <c r="F364" s="242"/>
      <c r="G364" s="242"/>
      <c r="H364" s="242"/>
      <c r="I364" s="242"/>
      <c r="J364" s="242"/>
      <c r="K364" s="242"/>
      <c r="L364" s="242"/>
      <c r="M364" s="242"/>
      <c r="N364" s="242"/>
      <c r="O364" s="242"/>
      <c r="P364" s="242"/>
      <c r="Q364" s="242"/>
      <c r="R364" s="242"/>
      <c r="S364" s="242"/>
      <c r="T364" s="242"/>
    </row>
    <row r="365" spans="1:20" ht="12.75">
      <c r="A365" s="244"/>
      <c r="B365" s="242"/>
      <c r="C365" s="242"/>
      <c r="D365" s="242"/>
      <c r="E365" s="242"/>
      <c r="F365" s="242"/>
      <c r="G365" s="242"/>
      <c r="H365" s="242"/>
      <c r="I365" s="242"/>
      <c r="J365" s="242"/>
      <c r="K365" s="242"/>
      <c r="L365" s="242"/>
      <c r="M365" s="242"/>
      <c r="N365" s="242"/>
      <c r="O365" s="242"/>
      <c r="P365" s="242"/>
      <c r="Q365" s="242"/>
      <c r="R365" s="242"/>
      <c r="S365" s="242"/>
      <c r="T365" s="242"/>
    </row>
    <row r="366" spans="1:20" ht="12.75">
      <c r="A366" s="244"/>
      <c r="B366" s="242"/>
      <c r="C366" s="242"/>
      <c r="D366" s="242"/>
      <c r="E366" s="242"/>
      <c r="F366" s="242"/>
      <c r="G366" s="242"/>
      <c r="H366" s="242"/>
      <c r="I366" s="242"/>
      <c r="J366" s="242"/>
      <c r="K366" s="242"/>
      <c r="L366" s="242"/>
      <c r="M366" s="242"/>
      <c r="N366" s="242"/>
      <c r="O366" s="242"/>
      <c r="P366" s="242"/>
      <c r="Q366" s="242"/>
      <c r="R366" s="242"/>
      <c r="S366" s="242"/>
      <c r="T366" s="242"/>
    </row>
    <row r="367" spans="1:20" ht="12.75">
      <c r="A367" s="244"/>
      <c r="B367" s="242"/>
      <c r="C367" s="242"/>
      <c r="D367" s="242"/>
      <c r="E367" s="242"/>
      <c r="F367" s="242"/>
      <c r="G367" s="242"/>
      <c r="H367" s="242"/>
      <c r="I367" s="242"/>
      <c r="J367" s="242"/>
      <c r="K367" s="242"/>
      <c r="L367" s="242"/>
      <c r="M367" s="242"/>
      <c r="N367" s="242"/>
      <c r="O367" s="242"/>
      <c r="P367" s="242"/>
      <c r="Q367" s="242"/>
      <c r="R367" s="242"/>
      <c r="S367" s="242"/>
      <c r="T367" s="242"/>
    </row>
    <row r="368" spans="1:20" ht="12.75">
      <c r="A368" s="244"/>
      <c r="B368" s="242"/>
      <c r="C368" s="242"/>
      <c r="D368" s="242"/>
      <c r="E368" s="242"/>
      <c r="F368" s="242"/>
      <c r="G368" s="242"/>
      <c r="H368" s="242"/>
      <c r="I368" s="242"/>
      <c r="J368" s="242"/>
      <c r="K368" s="242"/>
      <c r="L368" s="242"/>
      <c r="M368" s="242"/>
      <c r="N368" s="242"/>
      <c r="O368" s="242"/>
      <c r="P368" s="242"/>
      <c r="Q368" s="242"/>
      <c r="R368" s="242"/>
      <c r="S368" s="242"/>
      <c r="T368" s="242"/>
    </row>
    <row r="369" spans="1:20" ht="12.75">
      <c r="A369" s="244"/>
      <c r="B369" s="242"/>
      <c r="C369" s="242"/>
      <c r="D369" s="242"/>
      <c r="E369" s="242"/>
      <c r="F369" s="242"/>
      <c r="G369" s="242"/>
      <c r="H369" s="242"/>
      <c r="I369" s="242"/>
      <c r="J369" s="242"/>
      <c r="K369" s="242"/>
      <c r="L369" s="242"/>
      <c r="M369" s="242"/>
      <c r="N369" s="242"/>
      <c r="O369" s="242"/>
      <c r="P369" s="242"/>
      <c r="Q369" s="242"/>
      <c r="R369" s="242"/>
      <c r="S369" s="242"/>
      <c r="T369" s="242"/>
    </row>
    <row r="370" spans="1:20" ht="12.75">
      <c r="A370" s="244"/>
      <c r="B370" s="242"/>
      <c r="C370" s="242"/>
      <c r="D370" s="242"/>
      <c r="E370" s="242"/>
      <c r="F370" s="242"/>
      <c r="G370" s="242"/>
      <c r="H370" s="242"/>
      <c r="I370" s="242"/>
      <c r="J370" s="242"/>
      <c r="K370" s="242"/>
      <c r="L370" s="242"/>
      <c r="M370" s="242"/>
      <c r="N370" s="242"/>
      <c r="O370" s="242"/>
      <c r="P370" s="242"/>
      <c r="Q370" s="242"/>
      <c r="R370" s="242"/>
      <c r="S370" s="242"/>
      <c r="T370" s="242"/>
    </row>
    <row r="371" spans="1:20" ht="12.75">
      <c r="A371" s="244"/>
      <c r="B371" s="242"/>
      <c r="C371" s="242"/>
      <c r="D371" s="242"/>
      <c r="E371" s="242"/>
      <c r="F371" s="242"/>
      <c r="G371" s="242"/>
      <c r="H371" s="242"/>
      <c r="I371" s="242"/>
      <c r="J371" s="242"/>
      <c r="K371" s="242"/>
      <c r="L371" s="242"/>
      <c r="M371" s="242"/>
      <c r="N371" s="242"/>
      <c r="O371" s="242"/>
      <c r="P371" s="242"/>
      <c r="Q371" s="242"/>
      <c r="R371" s="242"/>
      <c r="S371" s="242"/>
      <c r="T371" s="242"/>
    </row>
    <row r="372" spans="1:20" ht="12.75">
      <c r="A372" s="244"/>
      <c r="B372" s="242"/>
      <c r="C372" s="242"/>
      <c r="D372" s="242"/>
      <c r="E372" s="242"/>
      <c r="F372" s="242"/>
      <c r="G372" s="242"/>
      <c r="H372" s="242"/>
      <c r="I372" s="242"/>
      <c r="J372" s="242"/>
      <c r="K372" s="242"/>
      <c r="L372" s="242"/>
      <c r="M372" s="242"/>
      <c r="N372" s="242"/>
      <c r="O372" s="242"/>
      <c r="P372" s="242"/>
      <c r="Q372" s="242"/>
      <c r="R372" s="242"/>
      <c r="S372" s="242"/>
      <c r="T372" s="242"/>
    </row>
    <row r="373" spans="1:20" ht="12.75">
      <c r="A373" s="244"/>
      <c r="B373" s="242"/>
      <c r="C373" s="242"/>
      <c r="D373" s="242"/>
      <c r="E373" s="242"/>
      <c r="F373" s="242"/>
      <c r="G373" s="242"/>
      <c r="H373" s="242"/>
      <c r="I373" s="242"/>
      <c r="J373" s="242"/>
      <c r="K373" s="242"/>
      <c r="L373" s="242"/>
      <c r="M373" s="242"/>
      <c r="N373" s="242"/>
      <c r="O373" s="242"/>
      <c r="P373" s="242"/>
      <c r="Q373" s="242"/>
      <c r="R373" s="242"/>
      <c r="S373" s="242"/>
      <c r="T373" s="242"/>
    </row>
    <row r="374" spans="1:20" ht="12.75">
      <c r="A374" s="244"/>
      <c r="B374" s="242"/>
      <c r="C374" s="242"/>
      <c r="D374" s="242"/>
      <c r="E374" s="242"/>
      <c r="F374" s="242"/>
      <c r="G374" s="242"/>
      <c r="H374" s="242"/>
      <c r="I374" s="242"/>
      <c r="J374" s="242"/>
      <c r="K374" s="242"/>
      <c r="L374" s="242"/>
      <c r="M374" s="242"/>
      <c r="N374" s="242"/>
      <c r="O374" s="242"/>
      <c r="P374" s="242"/>
      <c r="Q374" s="242"/>
      <c r="R374" s="242"/>
      <c r="S374" s="242"/>
      <c r="T374" s="242"/>
    </row>
    <row r="375" spans="1:20" ht="12.75">
      <c r="A375" s="244"/>
      <c r="B375" s="242"/>
      <c r="C375" s="242"/>
      <c r="D375" s="242"/>
      <c r="E375" s="242"/>
      <c r="F375" s="242"/>
      <c r="G375" s="242"/>
      <c r="H375" s="242"/>
      <c r="I375" s="242"/>
      <c r="J375" s="242"/>
      <c r="K375" s="242"/>
      <c r="L375" s="242"/>
      <c r="M375" s="242"/>
      <c r="N375" s="242"/>
      <c r="O375" s="242"/>
      <c r="P375" s="242"/>
      <c r="Q375" s="242"/>
      <c r="R375" s="242"/>
      <c r="S375" s="242"/>
      <c r="T375" s="242"/>
    </row>
    <row r="376" spans="1:20" ht="12.75">
      <c r="A376" s="244"/>
      <c r="B376" s="242"/>
      <c r="C376" s="242"/>
      <c r="D376" s="242"/>
      <c r="E376" s="242"/>
      <c r="F376" s="242"/>
      <c r="G376" s="242"/>
      <c r="H376" s="242"/>
      <c r="I376" s="242"/>
      <c r="J376" s="242"/>
      <c r="K376" s="242"/>
      <c r="L376" s="242"/>
      <c r="M376" s="242"/>
      <c r="N376" s="242"/>
      <c r="O376" s="242"/>
      <c r="P376" s="242"/>
      <c r="Q376" s="242"/>
      <c r="R376" s="242"/>
      <c r="S376" s="242"/>
      <c r="T376" s="242"/>
    </row>
    <row r="377" spans="1:20" ht="12.75">
      <c r="A377" s="244"/>
      <c r="B377" s="242"/>
      <c r="C377" s="242"/>
      <c r="D377" s="242"/>
      <c r="E377" s="242"/>
      <c r="F377" s="242"/>
      <c r="G377" s="242"/>
      <c r="H377" s="242"/>
      <c r="I377" s="242"/>
      <c r="J377" s="242"/>
      <c r="K377" s="242"/>
      <c r="L377" s="242"/>
      <c r="M377" s="242"/>
      <c r="N377" s="242"/>
      <c r="O377" s="242"/>
      <c r="P377" s="242"/>
      <c r="Q377" s="242"/>
      <c r="R377" s="242"/>
      <c r="S377" s="242"/>
      <c r="T377" s="242"/>
    </row>
    <row r="378" spans="1:20" ht="12.75">
      <c r="A378" s="244"/>
      <c r="B378" s="242"/>
      <c r="C378" s="242"/>
      <c r="D378" s="242"/>
      <c r="E378" s="242"/>
      <c r="F378" s="242"/>
      <c r="G378" s="242"/>
      <c r="H378" s="242"/>
      <c r="I378" s="242"/>
      <c r="J378" s="242"/>
      <c r="K378" s="242"/>
      <c r="L378" s="242"/>
      <c r="M378" s="242"/>
      <c r="N378" s="242"/>
      <c r="O378" s="242"/>
      <c r="P378" s="242"/>
      <c r="Q378" s="242"/>
      <c r="R378" s="242"/>
      <c r="S378" s="242"/>
      <c r="T378" s="242"/>
    </row>
    <row r="379" spans="1:20" ht="12.75">
      <c r="A379" s="244"/>
      <c r="B379" s="242"/>
      <c r="C379" s="242"/>
      <c r="D379" s="242"/>
      <c r="E379" s="242"/>
      <c r="F379" s="242"/>
      <c r="G379" s="242"/>
      <c r="H379" s="242"/>
      <c r="I379" s="242"/>
      <c r="J379" s="242"/>
      <c r="K379" s="242"/>
      <c r="L379" s="242"/>
      <c r="M379" s="242"/>
      <c r="N379" s="242"/>
      <c r="O379" s="242"/>
      <c r="P379" s="242"/>
      <c r="Q379" s="242"/>
      <c r="R379" s="242"/>
      <c r="S379" s="242"/>
      <c r="T379" s="242"/>
    </row>
    <row r="380" spans="1:20" ht="12.75">
      <c r="A380" s="244"/>
      <c r="B380" s="242"/>
      <c r="C380" s="242"/>
      <c r="D380" s="242"/>
      <c r="E380" s="242"/>
      <c r="F380" s="242"/>
      <c r="G380" s="242"/>
      <c r="H380" s="242"/>
      <c r="I380" s="242"/>
      <c r="J380" s="242"/>
      <c r="K380" s="242"/>
      <c r="L380" s="242"/>
      <c r="M380" s="242"/>
      <c r="N380" s="242"/>
      <c r="O380" s="242"/>
      <c r="P380" s="242"/>
      <c r="Q380" s="242"/>
      <c r="R380" s="242"/>
      <c r="S380" s="242"/>
      <c r="T380" s="242"/>
    </row>
    <row r="381" spans="1:20" ht="12.75">
      <c r="A381" s="244"/>
      <c r="B381" s="242"/>
      <c r="C381" s="242"/>
      <c r="D381" s="242"/>
      <c r="E381" s="242"/>
      <c r="F381" s="242"/>
      <c r="G381" s="242"/>
      <c r="H381" s="242"/>
      <c r="I381" s="242"/>
      <c r="J381" s="242"/>
      <c r="K381" s="242"/>
      <c r="L381" s="242"/>
      <c r="M381" s="242"/>
      <c r="N381" s="242"/>
      <c r="O381" s="242"/>
      <c r="P381" s="242"/>
      <c r="Q381" s="242"/>
      <c r="R381" s="242"/>
      <c r="S381" s="242"/>
      <c r="T381" s="242"/>
    </row>
    <row r="382" spans="1:20" ht="12.75">
      <c r="A382" s="244"/>
      <c r="B382" s="242"/>
      <c r="C382" s="242"/>
      <c r="D382" s="242"/>
      <c r="E382" s="242"/>
      <c r="F382" s="242"/>
      <c r="G382" s="242"/>
      <c r="H382" s="242"/>
      <c r="I382" s="242"/>
      <c r="J382" s="242"/>
      <c r="K382" s="242"/>
      <c r="L382" s="242"/>
      <c r="M382" s="242"/>
      <c r="N382" s="242"/>
      <c r="O382" s="242"/>
      <c r="P382" s="242"/>
      <c r="Q382" s="242"/>
      <c r="R382" s="242"/>
      <c r="S382" s="242"/>
      <c r="T382" s="242"/>
    </row>
    <row r="383" spans="1:20" ht="12.75">
      <c r="A383" s="244"/>
      <c r="B383" s="242"/>
      <c r="C383" s="242"/>
      <c r="D383" s="242"/>
      <c r="E383" s="242"/>
      <c r="F383" s="242"/>
      <c r="G383" s="242"/>
      <c r="H383" s="242"/>
      <c r="I383" s="242"/>
      <c r="J383" s="242"/>
      <c r="K383" s="242"/>
      <c r="L383" s="242"/>
      <c r="M383" s="242"/>
      <c r="N383" s="242"/>
      <c r="O383" s="242"/>
      <c r="P383" s="242"/>
      <c r="Q383" s="242"/>
      <c r="R383" s="242"/>
      <c r="S383" s="242"/>
      <c r="T383" s="242"/>
    </row>
    <row r="384" spans="1:20" ht="12.75">
      <c r="A384" s="244"/>
      <c r="B384" s="242"/>
      <c r="C384" s="242"/>
      <c r="D384" s="242"/>
      <c r="E384" s="242"/>
      <c r="F384" s="242"/>
      <c r="G384" s="242"/>
      <c r="H384" s="242"/>
      <c r="I384" s="242"/>
      <c r="J384" s="242"/>
      <c r="K384" s="242"/>
      <c r="L384" s="242"/>
      <c r="M384" s="242"/>
      <c r="N384" s="242"/>
      <c r="O384" s="242"/>
      <c r="P384" s="242"/>
      <c r="Q384" s="242"/>
      <c r="R384" s="242"/>
      <c r="S384" s="242"/>
      <c r="T384" s="242"/>
    </row>
    <row r="385" spans="1:20" ht="12.75">
      <c r="A385" s="244"/>
      <c r="B385" s="242"/>
      <c r="C385" s="242"/>
      <c r="D385" s="242"/>
      <c r="E385" s="242"/>
      <c r="F385" s="242"/>
      <c r="G385" s="242"/>
      <c r="H385" s="242"/>
      <c r="I385" s="242"/>
      <c r="J385" s="242"/>
      <c r="K385" s="242"/>
      <c r="L385" s="242"/>
      <c r="M385" s="242"/>
      <c r="N385" s="242"/>
      <c r="O385" s="242"/>
      <c r="P385" s="242"/>
      <c r="Q385" s="242"/>
      <c r="R385" s="242"/>
      <c r="S385" s="242"/>
      <c r="T385" s="242"/>
    </row>
    <row r="386" spans="1:20" ht="12.75">
      <c r="A386" s="244"/>
      <c r="B386" s="242"/>
      <c r="C386" s="242"/>
      <c r="D386" s="242"/>
      <c r="E386" s="242"/>
      <c r="F386" s="242"/>
      <c r="G386" s="242"/>
      <c r="H386" s="242"/>
      <c r="I386" s="242"/>
      <c r="J386" s="242"/>
      <c r="K386" s="242"/>
      <c r="L386" s="242"/>
      <c r="M386" s="242"/>
      <c r="N386" s="242"/>
      <c r="O386" s="242"/>
      <c r="P386" s="242"/>
      <c r="Q386" s="242"/>
      <c r="R386" s="242"/>
      <c r="S386" s="242"/>
      <c r="T386" s="242"/>
    </row>
    <row r="387" spans="1:20" ht="12.75">
      <c r="A387" s="244"/>
      <c r="B387" s="242"/>
      <c r="C387" s="242"/>
      <c r="D387" s="242"/>
      <c r="E387" s="242"/>
      <c r="F387" s="242"/>
      <c r="G387" s="242"/>
      <c r="H387" s="242"/>
      <c r="I387" s="242"/>
      <c r="J387" s="242"/>
      <c r="K387" s="242"/>
      <c r="L387" s="242"/>
      <c r="M387" s="242"/>
      <c r="N387" s="242"/>
      <c r="O387" s="242"/>
      <c r="P387" s="242"/>
      <c r="Q387" s="242"/>
      <c r="R387" s="242"/>
      <c r="S387" s="242"/>
      <c r="T387" s="242"/>
    </row>
    <row r="388" spans="1:20" ht="12.75">
      <c r="A388" s="244"/>
      <c r="B388" s="242"/>
      <c r="C388" s="242"/>
      <c r="D388" s="242"/>
      <c r="E388" s="242"/>
      <c r="F388" s="242"/>
      <c r="G388" s="242"/>
      <c r="H388" s="242"/>
      <c r="I388" s="242"/>
      <c r="J388" s="242"/>
      <c r="K388" s="242"/>
      <c r="L388" s="242"/>
      <c r="M388" s="242"/>
      <c r="N388" s="242"/>
      <c r="O388" s="242"/>
      <c r="P388" s="242"/>
      <c r="Q388" s="242"/>
      <c r="R388" s="242"/>
      <c r="S388" s="242"/>
      <c r="T388" s="242"/>
    </row>
    <row r="389" spans="1:20" ht="12.75">
      <c r="A389" s="244"/>
      <c r="B389" s="242"/>
      <c r="C389" s="242"/>
      <c r="D389" s="242"/>
      <c r="E389" s="242"/>
      <c r="F389" s="242"/>
      <c r="G389" s="242"/>
      <c r="H389" s="242"/>
      <c r="I389" s="242"/>
      <c r="J389" s="242"/>
      <c r="K389" s="242"/>
      <c r="L389" s="242"/>
      <c r="M389" s="242"/>
      <c r="N389" s="242"/>
      <c r="O389" s="242"/>
      <c r="P389" s="242"/>
      <c r="Q389" s="242"/>
      <c r="R389" s="242"/>
      <c r="S389" s="242"/>
      <c r="T389" s="242"/>
    </row>
    <row r="390" spans="1:20" ht="12.75">
      <c r="A390" s="244"/>
      <c r="B390" s="242"/>
      <c r="C390" s="242"/>
      <c r="D390" s="242"/>
      <c r="E390" s="242"/>
      <c r="F390" s="242"/>
      <c r="G390" s="242"/>
      <c r="H390" s="242"/>
      <c r="I390" s="242"/>
      <c r="J390" s="242"/>
      <c r="K390" s="242"/>
      <c r="L390" s="242"/>
      <c r="M390" s="242"/>
      <c r="N390" s="242"/>
      <c r="O390" s="242"/>
      <c r="P390" s="242"/>
      <c r="Q390" s="242"/>
      <c r="R390" s="242"/>
      <c r="S390" s="242"/>
      <c r="T390" s="242"/>
    </row>
    <row r="391" spans="1:20" ht="12.75">
      <c r="A391" s="244"/>
      <c r="B391" s="242"/>
      <c r="C391" s="242"/>
      <c r="D391" s="242"/>
      <c r="E391" s="242"/>
      <c r="F391" s="242"/>
      <c r="G391" s="242"/>
      <c r="H391" s="242"/>
      <c r="I391" s="242"/>
      <c r="J391" s="242"/>
      <c r="K391" s="242"/>
      <c r="L391" s="242"/>
      <c r="M391" s="242"/>
      <c r="N391" s="242"/>
      <c r="O391" s="242"/>
      <c r="P391" s="242"/>
      <c r="Q391" s="242"/>
      <c r="R391" s="242"/>
      <c r="S391" s="242"/>
      <c r="T391" s="242"/>
    </row>
    <row r="392" spans="1:20" ht="12.75">
      <c r="A392" s="244"/>
      <c r="B392" s="242"/>
      <c r="C392" s="242"/>
      <c r="D392" s="242"/>
      <c r="E392" s="242"/>
      <c r="F392" s="242"/>
      <c r="G392" s="242"/>
      <c r="H392" s="242"/>
      <c r="I392" s="242"/>
      <c r="J392" s="242"/>
      <c r="K392" s="242"/>
      <c r="L392" s="242"/>
      <c r="M392" s="242"/>
      <c r="N392" s="242"/>
      <c r="O392" s="242"/>
      <c r="P392" s="242"/>
      <c r="Q392" s="242"/>
      <c r="R392" s="242"/>
      <c r="S392" s="242"/>
      <c r="T392" s="242"/>
    </row>
    <row r="393" spans="1:20" ht="12.75">
      <c r="A393" s="244"/>
      <c r="B393" s="242"/>
      <c r="C393" s="242"/>
      <c r="D393" s="242"/>
      <c r="E393" s="242"/>
      <c r="F393" s="242"/>
      <c r="G393" s="242"/>
      <c r="H393" s="242"/>
      <c r="I393" s="242"/>
      <c r="J393" s="242"/>
      <c r="K393" s="242"/>
      <c r="L393" s="242"/>
      <c r="M393" s="242"/>
      <c r="N393" s="242"/>
      <c r="O393" s="242"/>
      <c r="P393" s="242"/>
      <c r="Q393" s="242"/>
      <c r="R393" s="242"/>
      <c r="S393" s="242"/>
      <c r="T393" s="242"/>
    </row>
    <row r="394" spans="1:20" ht="12.75">
      <c r="A394" s="244"/>
      <c r="B394" s="242"/>
      <c r="C394" s="242"/>
      <c r="D394" s="242"/>
      <c r="E394" s="242"/>
      <c r="F394" s="242"/>
      <c r="G394" s="242"/>
      <c r="H394" s="242"/>
      <c r="I394" s="242"/>
      <c r="J394" s="242"/>
      <c r="K394" s="242"/>
      <c r="L394" s="242"/>
      <c r="M394" s="242"/>
      <c r="N394" s="242"/>
      <c r="O394" s="242"/>
      <c r="P394" s="242"/>
      <c r="Q394" s="242"/>
      <c r="R394" s="242"/>
      <c r="S394" s="242"/>
      <c r="T394" s="242"/>
    </row>
    <row r="395" spans="1:20" ht="12.75">
      <c r="A395" s="244"/>
      <c r="B395" s="242"/>
      <c r="C395" s="242"/>
      <c r="D395" s="242"/>
      <c r="E395" s="242"/>
      <c r="F395" s="242"/>
      <c r="G395" s="242"/>
      <c r="H395" s="242"/>
      <c r="I395" s="242"/>
      <c r="J395" s="242"/>
      <c r="K395" s="242"/>
      <c r="L395" s="242"/>
      <c r="M395" s="242"/>
      <c r="N395" s="242"/>
      <c r="O395" s="242"/>
      <c r="P395" s="242"/>
      <c r="Q395" s="242"/>
      <c r="R395" s="242"/>
      <c r="S395" s="242"/>
      <c r="T395" s="242"/>
    </row>
    <row r="396" spans="1:20" ht="12.75">
      <c r="A396" s="244"/>
      <c r="B396" s="242"/>
      <c r="C396" s="242"/>
      <c r="D396" s="242"/>
      <c r="E396" s="242"/>
      <c r="F396" s="242"/>
      <c r="G396" s="242"/>
      <c r="H396" s="242"/>
      <c r="I396" s="242"/>
      <c r="J396" s="242"/>
      <c r="K396" s="242"/>
      <c r="L396" s="242"/>
      <c r="M396" s="242"/>
      <c r="N396" s="242"/>
      <c r="O396" s="242"/>
      <c r="P396" s="242"/>
      <c r="Q396" s="242"/>
      <c r="R396" s="242"/>
      <c r="S396" s="242"/>
      <c r="T396" s="242"/>
    </row>
    <row r="397" spans="1:20" ht="12.75">
      <c r="A397" s="244"/>
      <c r="B397" s="242"/>
      <c r="C397" s="242"/>
      <c r="D397" s="242"/>
      <c r="E397" s="242"/>
      <c r="F397" s="242"/>
      <c r="G397" s="242"/>
      <c r="H397" s="242"/>
      <c r="I397" s="242"/>
      <c r="J397" s="242"/>
      <c r="K397" s="242"/>
      <c r="L397" s="242"/>
      <c r="M397" s="242"/>
      <c r="N397" s="242"/>
      <c r="O397" s="242"/>
      <c r="P397" s="242"/>
      <c r="Q397" s="242"/>
      <c r="R397" s="242"/>
      <c r="S397" s="242"/>
      <c r="T397" s="242"/>
    </row>
    <row r="398" spans="1:20" ht="12.75">
      <c r="A398" s="244"/>
      <c r="B398" s="242"/>
      <c r="C398" s="242"/>
      <c r="D398" s="242"/>
      <c r="E398" s="242"/>
      <c r="F398" s="242"/>
      <c r="G398" s="242"/>
      <c r="H398" s="242"/>
      <c r="I398" s="242"/>
      <c r="J398" s="242"/>
      <c r="K398" s="242"/>
      <c r="L398" s="242"/>
      <c r="M398" s="242"/>
      <c r="N398" s="242"/>
      <c r="O398" s="242"/>
      <c r="P398" s="242"/>
      <c r="Q398" s="242"/>
      <c r="R398" s="242"/>
      <c r="S398" s="242"/>
      <c r="T398" s="242"/>
    </row>
    <row r="399" spans="1:20" ht="12.75">
      <c r="A399" s="244"/>
      <c r="B399" s="242"/>
      <c r="C399" s="242"/>
      <c r="D399" s="242"/>
      <c r="E399" s="242"/>
      <c r="F399" s="242"/>
      <c r="G399" s="242"/>
      <c r="H399" s="242"/>
      <c r="I399" s="242"/>
      <c r="J399" s="242"/>
      <c r="K399" s="242"/>
      <c r="L399" s="242"/>
      <c r="M399" s="242"/>
      <c r="N399" s="242"/>
      <c r="O399" s="242"/>
      <c r="P399" s="242"/>
      <c r="Q399" s="242"/>
      <c r="R399" s="242"/>
      <c r="S399" s="242"/>
      <c r="T399" s="242"/>
    </row>
    <row r="400" spans="1:20" ht="12.75">
      <c r="A400" s="244"/>
      <c r="B400" s="242"/>
      <c r="C400" s="242"/>
      <c r="D400" s="242"/>
      <c r="E400" s="242"/>
      <c r="F400" s="242"/>
      <c r="G400" s="242"/>
      <c r="H400" s="242"/>
      <c r="I400" s="242"/>
      <c r="J400" s="242"/>
      <c r="K400" s="242"/>
      <c r="L400" s="242"/>
      <c r="M400" s="242"/>
      <c r="N400" s="242"/>
      <c r="O400" s="242"/>
      <c r="P400" s="242"/>
      <c r="Q400" s="242"/>
      <c r="R400" s="242"/>
      <c r="S400" s="242"/>
      <c r="T400" s="242"/>
    </row>
    <row r="401" spans="1:20" ht="12.75">
      <c r="A401" s="244"/>
      <c r="B401" s="242"/>
      <c r="C401" s="242"/>
      <c r="D401" s="242"/>
      <c r="E401" s="242"/>
      <c r="F401" s="242"/>
      <c r="G401" s="242"/>
      <c r="H401" s="242"/>
      <c r="I401" s="242"/>
      <c r="J401" s="242"/>
      <c r="K401" s="242"/>
      <c r="L401" s="242"/>
      <c r="M401" s="242"/>
      <c r="N401" s="242"/>
      <c r="O401" s="242"/>
      <c r="P401" s="242"/>
      <c r="Q401" s="242"/>
      <c r="R401" s="242"/>
      <c r="S401" s="242"/>
      <c r="T401" s="242"/>
    </row>
    <row r="402" spans="1:20" ht="12.75">
      <c r="A402" s="244"/>
      <c r="B402" s="242"/>
      <c r="C402" s="242"/>
      <c r="D402" s="242"/>
      <c r="E402" s="242"/>
      <c r="F402" s="242"/>
      <c r="G402" s="242"/>
      <c r="H402" s="242"/>
      <c r="I402" s="242"/>
      <c r="J402" s="242"/>
      <c r="K402" s="242"/>
      <c r="L402" s="242"/>
      <c r="M402" s="242"/>
      <c r="N402" s="242"/>
      <c r="O402" s="242"/>
      <c r="P402" s="242"/>
      <c r="Q402" s="242"/>
      <c r="R402" s="242"/>
      <c r="S402" s="242"/>
      <c r="T402" s="242"/>
    </row>
    <row r="403" spans="1:20" ht="12.75">
      <c r="A403" s="244"/>
      <c r="B403" s="242"/>
      <c r="C403" s="242"/>
      <c r="D403" s="242"/>
      <c r="E403" s="242"/>
      <c r="F403" s="242"/>
      <c r="G403" s="242"/>
      <c r="H403" s="242"/>
      <c r="I403" s="242"/>
      <c r="J403" s="242"/>
      <c r="K403" s="242"/>
      <c r="L403" s="242"/>
      <c r="M403" s="242"/>
      <c r="N403" s="242"/>
      <c r="O403" s="242"/>
      <c r="P403" s="242"/>
      <c r="Q403" s="242"/>
      <c r="R403" s="242"/>
      <c r="S403" s="242"/>
      <c r="T403" s="242"/>
    </row>
    <row r="404" spans="1:20" ht="12.75">
      <c r="A404" s="244"/>
      <c r="B404" s="242"/>
      <c r="C404" s="242"/>
      <c r="D404" s="242"/>
      <c r="E404" s="242"/>
      <c r="F404" s="242"/>
      <c r="G404" s="242"/>
      <c r="H404" s="242"/>
      <c r="I404" s="242"/>
      <c r="J404" s="242"/>
      <c r="K404" s="242"/>
      <c r="L404" s="242"/>
      <c r="M404" s="242"/>
      <c r="N404" s="242"/>
      <c r="O404" s="242"/>
      <c r="P404" s="242"/>
      <c r="Q404" s="242"/>
      <c r="R404" s="242"/>
      <c r="S404" s="242"/>
      <c r="T404" s="242"/>
    </row>
    <row r="405" spans="1:20" ht="12.75">
      <c r="A405" s="244"/>
      <c r="B405" s="242"/>
      <c r="C405" s="242"/>
      <c r="D405" s="242"/>
      <c r="E405" s="242"/>
      <c r="F405" s="242"/>
      <c r="G405" s="242"/>
      <c r="H405" s="242"/>
      <c r="I405" s="242"/>
      <c r="J405" s="242"/>
      <c r="K405" s="242"/>
      <c r="L405" s="242"/>
      <c r="M405" s="242"/>
      <c r="N405" s="242"/>
      <c r="O405" s="242"/>
      <c r="P405" s="242"/>
      <c r="Q405" s="242"/>
      <c r="R405" s="242"/>
      <c r="S405" s="242"/>
      <c r="T405" s="242"/>
    </row>
    <row r="406" spans="1:20" ht="12.75">
      <c r="A406" s="244"/>
      <c r="B406" s="242"/>
      <c r="C406" s="242"/>
      <c r="D406" s="242"/>
      <c r="E406" s="242"/>
      <c r="F406" s="242"/>
      <c r="G406" s="242"/>
      <c r="H406" s="242"/>
      <c r="I406" s="242"/>
      <c r="J406" s="242"/>
      <c r="K406" s="242"/>
      <c r="L406" s="242"/>
      <c r="M406" s="242"/>
      <c r="N406" s="242"/>
      <c r="O406" s="242"/>
      <c r="P406" s="242"/>
      <c r="Q406" s="242"/>
      <c r="R406" s="242"/>
      <c r="S406" s="242"/>
      <c r="T406" s="242"/>
    </row>
    <row r="407" spans="1:20" ht="12.75">
      <c r="A407" s="244"/>
      <c r="B407" s="242"/>
      <c r="C407" s="242"/>
      <c r="D407" s="242"/>
      <c r="E407" s="242"/>
      <c r="F407" s="242"/>
      <c r="G407" s="242"/>
      <c r="H407" s="242"/>
      <c r="I407" s="242"/>
      <c r="J407" s="242"/>
      <c r="K407" s="242"/>
      <c r="L407" s="242"/>
      <c r="M407" s="242"/>
      <c r="N407" s="242"/>
      <c r="O407" s="242"/>
      <c r="P407" s="242"/>
      <c r="Q407" s="242"/>
      <c r="R407" s="242"/>
      <c r="S407" s="242"/>
      <c r="T407" s="242"/>
    </row>
    <row r="408" spans="1:20" ht="12.75">
      <c r="A408" s="244"/>
      <c r="B408" s="242"/>
      <c r="C408" s="242"/>
      <c r="D408" s="242"/>
      <c r="E408" s="242"/>
      <c r="F408" s="242"/>
      <c r="G408" s="242"/>
      <c r="H408" s="242"/>
      <c r="I408" s="242"/>
      <c r="J408" s="242"/>
      <c r="K408" s="242"/>
      <c r="L408" s="242"/>
      <c r="M408" s="242"/>
      <c r="N408" s="242"/>
      <c r="O408" s="242"/>
      <c r="P408" s="242"/>
      <c r="Q408" s="242"/>
      <c r="R408" s="242"/>
      <c r="S408" s="242"/>
      <c r="T408" s="242"/>
    </row>
    <row r="409" spans="1:20" ht="12.75">
      <c r="A409" s="244"/>
      <c r="B409" s="242"/>
      <c r="C409" s="242"/>
      <c r="D409" s="242"/>
      <c r="E409" s="242"/>
      <c r="F409" s="242"/>
      <c r="G409" s="242"/>
      <c r="H409" s="242"/>
      <c r="I409" s="242"/>
      <c r="J409" s="242"/>
      <c r="K409" s="242"/>
      <c r="L409" s="242"/>
      <c r="M409" s="242"/>
      <c r="N409" s="242"/>
      <c r="O409" s="242"/>
      <c r="P409" s="242"/>
      <c r="Q409" s="242"/>
      <c r="R409" s="242"/>
      <c r="S409" s="242"/>
      <c r="T409" s="242"/>
    </row>
    <row r="410" spans="1:20" ht="12.75">
      <c r="A410" s="244"/>
      <c r="B410" s="242"/>
      <c r="C410" s="242"/>
      <c r="D410" s="242"/>
      <c r="E410" s="242"/>
      <c r="F410" s="242"/>
      <c r="G410" s="242"/>
      <c r="H410" s="242"/>
      <c r="I410" s="242"/>
      <c r="J410" s="242"/>
      <c r="K410" s="242"/>
      <c r="L410" s="242"/>
      <c r="M410" s="242"/>
      <c r="N410" s="242"/>
      <c r="O410" s="242"/>
      <c r="P410" s="242"/>
      <c r="Q410" s="242"/>
      <c r="R410" s="242"/>
      <c r="S410" s="242"/>
      <c r="T410" s="242"/>
    </row>
    <row r="411" spans="1:20" ht="12.75">
      <c r="A411" s="244"/>
      <c r="B411" s="242"/>
      <c r="C411" s="242"/>
      <c r="D411" s="242"/>
      <c r="E411" s="242"/>
      <c r="F411" s="242"/>
      <c r="G411" s="242"/>
      <c r="H411" s="242"/>
      <c r="I411" s="242"/>
      <c r="J411" s="242"/>
      <c r="K411" s="242"/>
      <c r="L411" s="242"/>
      <c r="M411" s="242"/>
      <c r="N411" s="242"/>
      <c r="O411" s="242"/>
      <c r="P411" s="242"/>
      <c r="Q411" s="242"/>
      <c r="R411" s="242"/>
      <c r="S411" s="242"/>
      <c r="T411" s="242"/>
    </row>
    <row r="412" spans="1:20" ht="12.75">
      <c r="A412" s="244"/>
      <c r="B412" s="242"/>
      <c r="C412" s="242"/>
      <c r="D412" s="242"/>
      <c r="E412" s="242"/>
      <c r="F412" s="242"/>
      <c r="G412" s="242"/>
      <c r="H412" s="242"/>
      <c r="I412" s="242"/>
      <c r="J412" s="242"/>
      <c r="K412" s="242"/>
      <c r="L412" s="242"/>
      <c r="M412" s="242"/>
      <c r="N412" s="242"/>
      <c r="O412" s="242"/>
      <c r="P412" s="242"/>
      <c r="Q412" s="242"/>
      <c r="R412" s="242"/>
      <c r="S412" s="242"/>
      <c r="T412" s="242"/>
    </row>
    <row r="413" spans="1:20" ht="12.75">
      <c r="A413" s="244"/>
      <c r="B413" s="242"/>
      <c r="C413" s="242"/>
      <c r="D413" s="242"/>
      <c r="E413" s="242"/>
      <c r="F413" s="242"/>
      <c r="G413" s="242"/>
      <c r="H413" s="242"/>
      <c r="I413" s="242"/>
      <c r="J413" s="242"/>
      <c r="K413" s="242"/>
      <c r="L413" s="242"/>
      <c r="M413" s="242"/>
      <c r="N413" s="242"/>
      <c r="O413" s="242"/>
      <c r="P413" s="242"/>
      <c r="Q413" s="242"/>
      <c r="R413" s="242"/>
      <c r="S413" s="242"/>
      <c r="T413" s="242"/>
    </row>
    <row r="414" spans="1:20" ht="12.75">
      <c r="A414" s="244"/>
      <c r="B414" s="242"/>
      <c r="C414" s="242"/>
      <c r="D414" s="242"/>
      <c r="E414" s="242"/>
      <c r="F414" s="242"/>
      <c r="G414" s="242"/>
      <c r="H414" s="242"/>
      <c r="I414" s="242"/>
      <c r="J414" s="242"/>
      <c r="K414" s="242"/>
      <c r="L414" s="242"/>
      <c r="M414" s="242"/>
      <c r="N414" s="242"/>
      <c r="O414" s="242"/>
      <c r="P414" s="242"/>
      <c r="Q414" s="242"/>
      <c r="R414" s="242"/>
      <c r="S414" s="242"/>
      <c r="T414" s="242"/>
    </row>
    <row r="415" spans="1:20" ht="12.75">
      <c r="A415" s="244"/>
      <c r="B415" s="242"/>
      <c r="C415" s="242"/>
      <c r="D415" s="242"/>
      <c r="E415" s="242"/>
      <c r="F415" s="242"/>
      <c r="G415" s="242"/>
      <c r="H415" s="242"/>
      <c r="I415" s="242"/>
      <c r="J415" s="242"/>
      <c r="K415" s="242"/>
      <c r="L415" s="242"/>
      <c r="M415" s="242"/>
      <c r="N415" s="242"/>
      <c r="O415" s="242"/>
      <c r="P415" s="242"/>
      <c r="Q415" s="242"/>
      <c r="R415" s="242"/>
      <c r="S415" s="242"/>
      <c r="T415" s="242"/>
    </row>
    <row r="416" spans="1:20" ht="12.75">
      <c r="A416" s="244"/>
      <c r="B416" s="242"/>
      <c r="C416" s="242"/>
      <c r="D416" s="242"/>
      <c r="E416" s="242"/>
      <c r="F416" s="242"/>
      <c r="G416" s="242"/>
      <c r="H416" s="242"/>
      <c r="I416" s="242"/>
      <c r="J416" s="242"/>
      <c r="K416" s="242"/>
      <c r="L416" s="242"/>
      <c r="M416" s="242"/>
      <c r="N416" s="242"/>
      <c r="O416" s="242"/>
      <c r="P416" s="242"/>
      <c r="Q416" s="242"/>
      <c r="R416" s="242"/>
      <c r="S416" s="242"/>
      <c r="T416" s="242"/>
    </row>
    <row r="417" spans="1:20" ht="12.75">
      <c r="A417" s="244"/>
      <c r="B417" s="242"/>
      <c r="C417" s="242"/>
      <c r="D417" s="242"/>
      <c r="E417" s="242"/>
      <c r="F417" s="242"/>
      <c r="G417" s="242"/>
      <c r="H417" s="242"/>
      <c r="I417" s="242"/>
      <c r="J417" s="242"/>
      <c r="K417" s="242"/>
      <c r="L417" s="242"/>
      <c r="M417" s="242"/>
      <c r="N417" s="242"/>
      <c r="O417" s="242"/>
      <c r="P417" s="242"/>
      <c r="Q417" s="242"/>
      <c r="R417" s="242"/>
      <c r="S417" s="242"/>
      <c r="T417" s="242"/>
    </row>
    <row r="418" spans="1:20" ht="12.75">
      <c r="A418" s="244"/>
      <c r="B418" s="242"/>
      <c r="C418" s="242"/>
      <c r="D418" s="242"/>
      <c r="E418" s="242"/>
      <c r="F418" s="242"/>
      <c r="G418" s="242"/>
      <c r="H418" s="242"/>
      <c r="I418" s="242"/>
      <c r="J418" s="242"/>
      <c r="K418" s="242"/>
      <c r="L418" s="242"/>
      <c r="M418" s="242"/>
      <c r="N418" s="242"/>
      <c r="O418" s="242"/>
      <c r="P418" s="242"/>
      <c r="Q418" s="242"/>
      <c r="R418" s="242"/>
      <c r="S418" s="242"/>
      <c r="T418" s="242"/>
    </row>
    <row r="419" spans="1:20" ht="12.75">
      <c r="A419" s="244"/>
      <c r="B419" s="242"/>
      <c r="C419" s="242"/>
      <c r="D419" s="242"/>
      <c r="E419" s="242"/>
      <c r="F419" s="242"/>
      <c r="G419" s="242"/>
      <c r="H419" s="242"/>
      <c r="I419" s="242"/>
      <c r="J419" s="242"/>
      <c r="K419" s="242"/>
      <c r="L419" s="242"/>
      <c r="M419" s="242"/>
      <c r="N419" s="242"/>
      <c r="O419" s="242"/>
      <c r="P419" s="242"/>
      <c r="Q419" s="242"/>
      <c r="R419" s="242"/>
      <c r="S419" s="242"/>
      <c r="T419" s="242"/>
    </row>
    <row r="420" spans="1:20" ht="12.75">
      <c r="A420" s="244"/>
      <c r="B420" s="242"/>
      <c r="C420" s="242"/>
      <c r="D420" s="242"/>
      <c r="E420" s="242"/>
      <c r="F420" s="242"/>
      <c r="G420" s="242"/>
      <c r="H420" s="242"/>
      <c r="I420" s="242"/>
      <c r="J420" s="242"/>
      <c r="K420" s="242"/>
      <c r="L420" s="242"/>
      <c r="M420" s="242"/>
      <c r="N420" s="242"/>
      <c r="O420" s="242"/>
      <c r="P420" s="242"/>
      <c r="Q420" s="242"/>
      <c r="R420" s="242"/>
      <c r="S420" s="242"/>
      <c r="T420" s="242"/>
    </row>
    <row r="421" spans="1:20" ht="12.75">
      <c r="A421" s="244"/>
      <c r="B421" s="242"/>
      <c r="C421" s="242"/>
      <c r="D421" s="242"/>
      <c r="E421" s="242"/>
      <c r="F421" s="242"/>
      <c r="G421" s="242"/>
      <c r="H421" s="242"/>
      <c r="I421" s="242"/>
      <c r="J421" s="242"/>
      <c r="K421" s="242"/>
      <c r="L421" s="242"/>
      <c r="M421" s="242"/>
      <c r="N421" s="242"/>
      <c r="O421" s="242"/>
      <c r="P421" s="242"/>
      <c r="Q421" s="242"/>
      <c r="R421" s="242"/>
      <c r="S421" s="242"/>
      <c r="T421" s="242"/>
    </row>
    <row r="422" spans="1:20" ht="12.75">
      <c r="A422" s="244"/>
      <c r="B422" s="242"/>
      <c r="C422" s="242"/>
      <c r="D422" s="242"/>
      <c r="E422" s="242"/>
      <c r="F422" s="242"/>
      <c r="G422" s="242"/>
      <c r="H422" s="242"/>
      <c r="I422" s="242"/>
      <c r="J422" s="242"/>
      <c r="K422" s="242"/>
      <c r="L422" s="242"/>
      <c r="M422" s="242"/>
      <c r="N422" s="242"/>
      <c r="O422" s="242"/>
      <c r="P422" s="242"/>
      <c r="Q422" s="242"/>
      <c r="R422" s="242"/>
      <c r="S422" s="242"/>
      <c r="T422" s="242"/>
    </row>
    <row r="423" spans="1:20" ht="12.75">
      <c r="A423" s="244"/>
      <c r="B423" s="242"/>
      <c r="C423" s="242"/>
      <c r="D423" s="242"/>
      <c r="E423" s="242"/>
      <c r="F423" s="242"/>
      <c r="G423" s="242"/>
      <c r="H423" s="242"/>
      <c r="I423" s="242"/>
      <c r="J423" s="242"/>
      <c r="K423" s="242"/>
      <c r="L423" s="242"/>
      <c r="M423" s="242"/>
      <c r="N423" s="242"/>
      <c r="O423" s="242"/>
      <c r="P423" s="242"/>
      <c r="Q423" s="242"/>
      <c r="R423" s="242"/>
      <c r="S423" s="242"/>
      <c r="T423" s="242"/>
    </row>
    <row r="424" spans="1:20" ht="12.75">
      <c r="A424" s="244"/>
      <c r="B424" s="242"/>
      <c r="C424" s="242"/>
      <c r="D424" s="242"/>
      <c r="E424" s="242"/>
      <c r="F424" s="242"/>
      <c r="G424" s="242"/>
      <c r="H424" s="242"/>
      <c r="I424" s="242"/>
      <c r="J424" s="242"/>
      <c r="K424" s="242"/>
      <c r="L424" s="242"/>
      <c r="M424" s="242"/>
      <c r="N424" s="242"/>
      <c r="O424" s="242"/>
      <c r="P424" s="242"/>
      <c r="Q424" s="242"/>
      <c r="R424" s="242"/>
      <c r="S424" s="242"/>
      <c r="T424" s="242"/>
    </row>
    <row r="425" spans="1:20" ht="12.75">
      <c r="A425" s="244"/>
      <c r="B425" s="242"/>
      <c r="C425" s="242"/>
      <c r="D425" s="242"/>
      <c r="E425" s="242"/>
      <c r="F425" s="242"/>
      <c r="G425" s="242"/>
      <c r="H425" s="242"/>
      <c r="I425" s="242"/>
      <c r="J425" s="242"/>
      <c r="K425" s="242"/>
      <c r="L425" s="242"/>
      <c r="M425" s="242"/>
      <c r="N425" s="242"/>
      <c r="O425" s="242"/>
      <c r="P425" s="242"/>
      <c r="Q425" s="242"/>
      <c r="R425" s="242"/>
      <c r="S425" s="242"/>
      <c r="T425" s="242"/>
    </row>
    <row r="426" spans="1:20" ht="12.75">
      <c r="A426" s="244"/>
      <c r="B426" s="242"/>
      <c r="C426" s="242"/>
      <c r="D426" s="242"/>
      <c r="E426" s="242"/>
      <c r="F426" s="242"/>
      <c r="G426" s="242"/>
      <c r="H426" s="242"/>
      <c r="I426" s="242"/>
      <c r="J426" s="242"/>
      <c r="K426" s="242"/>
      <c r="L426" s="242"/>
      <c r="M426" s="242"/>
      <c r="N426" s="242"/>
      <c r="O426" s="242"/>
      <c r="P426" s="242"/>
      <c r="Q426" s="242"/>
      <c r="R426" s="242"/>
      <c r="S426" s="242"/>
      <c r="T426" s="242"/>
    </row>
    <row r="427" spans="1:20" ht="12.75">
      <c r="A427" s="244"/>
      <c r="B427" s="242"/>
      <c r="C427" s="242"/>
      <c r="D427" s="242"/>
      <c r="E427" s="242"/>
      <c r="F427" s="242"/>
      <c r="G427" s="242"/>
      <c r="H427" s="242"/>
      <c r="I427" s="242"/>
      <c r="J427" s="242"/>
      <c r="K427" s="242"/>
      <c r="L427" s="242"/>
      <c r="M427" s="242"/>
      <c r="N427" s="242"/>
      <c r="O427" s="242"/>
      <c r="P427" s="242"/>
      <c r="Q427" s="242"/>
      <c r="R427" s="242"/>
      <c r="S427" s="242"/>
      <c r="T427" s="242"/>
    </row>
    <row r="428" spans="1:20" ht="12.75">
      <c r="A428" s="244"/>
      <c r="B428" s="242"/>
      <c r="C428" s="242"/>
      <c r="D428" s="242"/>
      <c r="E428" s="242"/>
      <c r="F428" s="242"/>
      <c r="G428" s="242"/>
      <c r="H428" s="242"/>
      <c r="I428" s="242"/>
      <c r="J428" s="242"/>
      <c r="K428" s="242"/>
      <c r="L428" s="242"/>
      <c r="M428" s="242"/>
      <c r="N428" s="242"/>
      <c r="O428" s="242"/>
      <c r="P428" s="242"/>
      <c r="Q428" s="242"/>
      <c r="R428" s="242"/>
      <c r="S428" s="242"/>
      <c r="T428" s="242"/>
    </row>
    <row r="429" spans="1:20" ht="12.75">
      <c r="A429" s="244"/>
      <c r="B429" s="242"/>
      <c r="C429" s="242"/>
      <c r="D429" s="242"/>
      <c r="E429" s="242"/>
      <c r="F429" s="242"/>
      <c r="G429" s="242"/>
      <c r="H429" s="242"/>
      <c r="I429" s="242"/>
      <c r="J429" s="242"/>
      <c r="K429" s="242"/>
      <c r="L429" s="242"/>
      <c r="M429" s="242"/>
      <c r="N429" s="242"/>
      <c r="O429" s="242"/>
      <c r="P429" s="242"/>
      <c r="Q429" s="242"/>
      <c r="R429" s="242"/>
      <c r="S429" s="242"/>
      <c r="T429" s="242"/>
    </row>
    <row r="430" spans="1:20" ht="12.75">
      <c r="A430" s="244"/>
      <c r="B430" s="242"/>
      <c r="C430" s="242"/>
      <c r="D430" s="242"/>
      <c r="E430" s="242"/>
      <c r="F430" s="242"/>
      <c r="G430" s="242"/>
      <c r="H430" s="242"/>
      <c r="I430" s="242"/>
      <c r="J430" s="242"/>
      <c r="K430" s="242"/>
      <c r="L430" s="242"/>
      <c r="M430" s="242"/>
      <c r="N430" s="242"/>
      <c r="O430" s="242"/>
      <c r="P430" s="242"/>
      <c r="Q430" s="242"/>
      <c r="R430" s="242"/>
      <c r="S430" s="242"/>
      <c r="T430" s="242"/>
    </row>
    <row r="431" spans="1:20" ht="12.75">
      <c r="A431" s="244"/>
      <c r="B431" s="242"/>
      <c r="C431" s="242"/>
      <c r="D431" s="242"/>
      <c r="E431" s="242"/>
      <c r="F431" s="242"/>
      <c r="G431" s="242"/>
      <c r="H431" s="242"/>
      <c r="I431" s="242"/>
      <c r="J431" s="242"/>
      <c r="K431" s="242"/>
      <c r="L431" s="242"/>
      <c r="M431" s="242"/>
      <c r="N431" s="242"/>
      <c r="O431" s="242"/>
      <c r="P431" s="242"/>
      <c r="Q431" s="242"/>
      <c r="R431" s="242"/>
      <c r="S431" s="242"/>
      <c r="T431" s="242"/>
    </row>
    <row r="432" spans="1:20" ht="12.75">
      <c r="A432" s="244"/>
      <c r="B432" s="242"/>
      <c r="C432" s="242"/>
      <c r="D432" s="242"/>
      <c r="E432" s="242"/>
      <c r="F432" s="242"/>
      <c r="G432" s="242"/>
      <c r="H432" s="242"/>
      <c r="I432" s="242"/>
      <c r="J432" s="242"/>
      <c r="K432" s="242"/>
      <c r="L432" s="242"/>
      <c r="M432" s="242"/>
      <c r="N432" s="242"/>
      <c r="O432" s="242"/>
      <c r="P432" s="242"/>
      <c r="Q432" s="242"/>
      <c r="R432" s="242"/>
      <c r="S432" s="242"/>
      <c r="T432" s="242"/>
    </row>
    <row r="433" spans="1:20" ht="12.75">
      <c r="A433" s="244"/>
      <c r="B433" s="242"/>
      <c r="C433" s="242"/>
      <c r="D433" s="242"/>
      <c r="E433" s="242"/>
      <c r="F433" s="242"/>
      <c r="G433" s="242"/>
      <c r="H433" s="242"/>
      <c r="I433" s="242"/>
      <c r="J433" s="242"/>
      <c r="K433" s="242"/>
      <c r="L433" s="242"/>
      <c r="M433" s="242"/>
      <c r="N433" s="242"/>
      <c r="O433" s="242"/>
      <c r="P433" s="242"/>
      <c r="Q433" s="242"/>
      <c r="R433" s="242"/>
      <c r="S433" s="242"/>
      <c r="T433" s="242"/>
    </row>
    <row r="434" spans="1:20" ht="12.75">
      <c r="A434" s="244"/>
      <c r="B434" s="242"/>
      <c r="C434" s="242"/>
      <c r="D434" s="242"/>
      <c r="E434" s="242"/>
      <c r="F434" s="242"/>
      <c r="G434" s="242"/>
      <c r="H434" s="242"/>
      <c r="I434" s="242"/>
      <c r="J434" s="242"/>
      <c r="K434" s="242"/>
      <c r="L434" s="242"/>
      <c r="M434" s="242"/>
      <c r="N434" s="242"/>
      <c r="O434" s="242"/>
      <c r="P434" s="242"/>
      <c r="Q434" s="242"/>
      <c r="R434" s="242"/>
      <c r="S434" s="242"/>
      <c r="T434" s="242"/>
    </row>
    <row r="435" spans="1:20" ht="12.75">
      <c r="A435" s="244"/>
      <c r="B435" s="242"/>
      <c r="C435" s="242"/>
      <c r="D435" s="242"/>
      <c r="E435" s="242"/>
      <c r="F435" s="242"/>
      <c r="G435" s="242"/>
      <c r="H435" s="242"/>
      <c r="I435" s="242"/>
      <c r="J435" s="242"/>
      <c r="K435" s="242"/>
      <c r="L435" s="242"/>
      <c r="M435" s="242"/>
      <c r="N435" s="242"/>
      <c r="O435" s="242"/>
      <c r="P435" s="242"/>
      <c r="Q435" s="242"/>
      <c r="R435" s="242"/>
      <c r="S435" s="242"/>
      <c r="T435" s="242"/>
    </row>
    <row r="436" spans="1:20" ht="12.75">
      <c r="A436" s="244"/>
      <c r="B436" s="242"/>
      <c r="C436" s="242"/>
      <c r="D436" s="242"/>
      <c r="E436" s="242"/>
      <c r="F436" s="242"/>
      <c r="G436" s="242"/>
      <c r="H436" s="242"/>
      <c r="I436" s="242"/>
      <c r="J436" s="242"/>
      <c r="K436" s="242"/>
      <c r="L436" s="242"/>
      <c r="M436" s="242"/>
      <c r="N436" s="242"/>
      <c r="O436" s="242"/>
      <c r="P436" s="242"/>
      <c r="Q436" s="242"/>
      <c r="R436" s="242"/>
      <c r="S436" s="242"/>
      <c r="T436" s="242"/>
    </row>
    <row r="437" spans="1:20" ht="12.75">
      <c r="A437" s="244"/>
      <c r="B437" s="242"/>
      <c r="C437" s="242"/>
      <c r="D437" s="242"/>
      <c r="E437" s="242"/>
      <c r="F437" s="242"/>
      <c r="G437" s="242"/>
      <c r="H437" s="242"/>
      <c r="I437" s="242"/>
      <c r="J437" s="242"/>
      <c r="K437" s="242"/>
      <c r="L437" s="242"/>
      <c r="M437" s="242"/>
      <c r="N437" s="242"/>
      <c r="O437" s="242"/>
      <c r="P437" s="242"/>
      <c r="Q437" s="242"/>
      <c r="R437" s="242"/>
      <c r="S437" s="242"/>
      <c r="T437" s="242"/>
    </row>
    <row r="438" spans="1:20" ht="12.75">
      <c r="A438" s="244"/>
      <c r="B438" s="242"/>
      <c r="C438" s="242"/>
      <c r="D438" s="242"/>
      <c r="E438" s="242"/>
      <c r="F438" s="242"/>
      <c r="G438" s="242"/>
      <c r="H438" s="242"/>
      <c r="I438" s="242"/>
      <c r="J438" s="242"/>
      <c r="K438" s="242"/>
      <c r="L438" s="242"/>
      <c r="M438" s="242"/>
      <c r="N438" s="242"/>
      <c r="O438" s="242"/>
      <c r="P438" s="242"/>
      <c r="Q438" s="242"/>
      <c r="R438" s="242"/>
      <c r="S438" s="242"/>
      <c r="T438" s="242"/>
    </row>
    <row r="439" spans="1:20" ht="12.75">
      <c r="A439" s="244"/>
      <c r="B439" s="242"/>
      <c r="C439" s="242"/>
      <c r="D439" s="242"/>
      <c r="E439" s="242"/>
      <c r="F439" s="242"/>
      <c r="G439" s="242"/>
      <c r="H439" s="242"/>
      <c r="I439" s="242"/>
      <c r="J439" s="242"/>
      <c r="K439" s="242"/>
      <c r="L439" s="242"/>
      <c r="M439" s="242"/>
      <c r="N439" s="242"/>
      <c r="O439" s="242"/>
      <c r="P439" s="242"/>
      <c r="Q439" s="242"/>
      <c r="R439" s="242"/>
      <c r="S439" s="242"/>
      <c r="T439" s="242"/>
    </row>
    <row r="440" spans="1:20" ht="12.75">
      <c r="A440" s="244"/>
      <c r="B440" s="242"/>
      <c r="C440" s="242"/>
      <c r="D440" s="242"/>
      <c r="E440" s="242"/>
      <c r="F440" s="242"/>
      <c r="G440" s="242"/>
      <c r="H440" s="242"/>
      <c r="I440" s="242"/>
      <c r="J440" s="242"/>
      <c r="K440" s="242"/>
      <c r="L440" s="242"/>
      <c r="M440" s="242"/>
      <c r="N440" s="242"/>
      <c r="O440" s="242"/>
      <c r="P440" s="242"/>
      <c r="Q440" s="242"/>
      <c r="R440" s="242"/>
      <c r="S440" s="242"/>
      <c r="T440" s="242"/>
    </row>
    <row r="441" spans="1:20" ht="12.75">
      <c r="A441" s="244"/>
      <c r="B441" s="242"/>
      <c r="C441" s="242"/>
      <c r="D441" s="242"/>
      <c r="E441" s="242"/>
      <c r="F441" s="242"/>
      <c r="G441" s="242"/>
      <c r="H441" s="242"/>
      <c r="I441" s="242"/>
      <c r="J441" s="242"/>
      <c r="K441" s="242"/>
      <c r="L441" s="242"/>
      <c r="M441" s="242"/>
      <c r="N441" s="242"/>
      <c r="O441" s="242"/>
      <c r="P441" s="242"/>
      <c r="Q441" s="242"/>
      <c r="R441" s="242"/>
      <c r="S441" s="242"/>
      <c r="T441" s="242"/>
    </row>
    <row r="442" spans="1:20" ht="12.75">
      <c r="A442" s="244"/>
      <c r="B442" s="242"/>
      <c r="C442" s="242"/>
      <c r="D442" s="242"/>
      <c r="E442" s="242"/>
      <c r="F442" s="242"/>
      <c r="G442" s="242"/>
      <c r="H442" s="242"/>
      <c r="I442" s="242"/>
      <c r="J442" s="242"/>
      <c r="K442" s="242"/>
      <c r="L442" s="242"/>
      <c r="M442" s="242"/>
      <c r="N442" s="242"/>
      <c r="O442" s="242"/>
      <c r="P442" s="242"/>
      <c r="Q442" s="242"/>
      <c r="R442" s="242"/>
      <c r="S442" s="242"/>
      <c r="T442" s="242"/>
    </row>
    <row r="443" spans="1:20" ht="12.75">
      <c r="A443" s="244"/>
      <c r="B443" s="242"/>
      <c r="C443" s="242"/>
      <c r="D443" s="242"/>
      <c r="E443" s="242"/>
      <c r="F443" s="242"/>
      <c r="G443" s="242"/>
      <c r="H443" s="242"/>
      <c r="I443" s="242"/>
      <c r="J443" s="242"/>
      <c r="K443" s="242"/>
      <c r="L443" s="242"/>
      <c r="M443" s="242"/>
      <c r="N443" s="242"/>
      <c r="O443" s="242"/>
      <c r="P443" s="242"/>
      <c r="Q443" s="242"/>
      <c r="R443" s="242"/>
      <c r="S443" s="242"/>
      <c r="T443" s="242"/>
    </row>
    <row r="444" spans="1:20" ht="12.75">
      <c r="A444" s="244"/>
      <c r="B444" s="242"/>
      <c r="C444" s="242"/>
      <c r="D444" s="242"/>
      <c r="E444" s="242"/>
      <c r="F444" s="242"/>
      <c r="G444" s="242"/>
      <c r="H444" s="242"/>
      <c r="I444" s="242"/>
      <c r="J444" s="242"/>
      <c r="K444" s="242"/>
      <c r="L444" s="242"/>
      <c r="M444" s="242"/>
      <c r="N444" s="242"/>
      <c r="O444" s="242"/>
      <c r="P444" s="242"/>
      <c r="Q444" s="242"/>
      <c r="R444" s="242"/>
      <c r="S444" s="242"/>
      <c r="T444" s="242"/>
    </row>
    <row r="445" spans="1:20" ht="12.75">
      <c r="A445" s="244"/>
      <c r="B445" s="242"/>
      <c r="C445" s="242"/>
      <c r="D445" s="242"/>
      <c r="E445" s="242"/>
      <c r="F445" s="242"/>
      <c r="G445" s="242"/>
      <c r="H445" s="242"/>
      <c r="I445" s="242"/>
      <c r="J445" s="242"/>
      <c r="K445" s="242"/>
      <c r="L445" s="242"/>
      <c r="M445" s="242"/>
      <c r="N445" s="242"/>
      <c r="O445" s="242"/>
      <c r="P445" s="242"/>
      <c r="Q445" s="242"/>
      <c r="R445" s="242"/>
      <c r="S445" s="242"/>
      <c r="T445" s="242"/>
    </row>
    <row r="446" spans="1:20" ht="12.75">
      <c r="A446" s="244"/>
      <c r="B446" s="242"/>
      <c r="C446" s="242"/>
      <c r="D446" s="242"/>
      <c r="E446" s="242"/>
      <c r="F446" s="242"/>
      <c r="G446" s="242"/>
      <c r="H446" s="242"/>
      <c r="I446" s="242"/>
      <c r="J446" s="242"/>
      <c r="K446" s="242"/>
      <c r="L446" s="242"/>
      <c r="M446" s="242"/>
      <c r="N446" s="242"/>
      <c r="O446" s="242"/>
      <c r="P446" s="242"/>
      <c r="Q446" s="242"/>
      <c r="R446" s="242"/>
      <c r="S446" s="242"/>
      <c r="T446" s="242"/>
    </row>
    <row r="447" spans="1:20" ht="12.75">
      <c r="A447" s="244"/>
      <c r="B447" s="242"/>
      <c r="C447" s="242"/>
      <c r="D447" s="242"/>
      <c r="E447" s="242"/>
      <c r="F447" s="242"/>
      <c r="G447" s="242"/>
      <c r="H447" s="242"/>
      <c r="I447" s="242"/>
      <c r="J447" s="242"/>
      <c r="K447" s="242"/>
      <c r="L447" s="242"/>
      <c r="M447" s="242"/>
      <c r="N447" s="242"/>
      <c r="O447" s="242"/>
      <c r="P447" s="242"/>
      <c r="Q447" s="242"/>
      <c r="R447" s="242"/>
      <c r="S447" s="242"/>
      <c r="T447" s="242"/>
    </row>
    <row r="448" spans="1:20" ht="12.75">
      <c r="A448" s="244"/>
      <c r="B448" s="242"/>
      <c r="C448" s="242"/>
      <c r="D448" s="242"/>
      <c r="E448" s="242"/>
      <c r="F448" s="242"/>
      <c r="G448" s="242"/>
      <c r="H448" s="242"/>
      <c r="I448" s="242"/>
      <c r="J448" s="242"/>
      <c r="K448" s="242"/>
      <c r="L448" s="242"/>
      <c r="M448" s="242"/>
      <c r="N448" s="242"/>
      <c r="O448" s="242"/>
      <c r="P448" s="242"/>
      <c r="Q448" s="242"/>
      <c r="R448" s="242"/>
      <c r="S448" s="242"/>
      <c r="T448" s="242"/>
    </row>
    <row r="449" spans="1:20" ht="12.75">
      <c r="A449" s="244"/>
      <c r="B449" s="242"/>
      <c r="C449" s="242"/>
      <c r="D449" s="242"/>
      <c r="E449" s="242"/>
      <c r="F449" s="242"/>
      <c r="G449" s="242"/>
      <c r="H449" s="242"/>
      <c r="I449" s="242"/>
      <c r="J449" s="242"/>
      <c r="K449" s="242"/>
      <c r="L449" s="242"/>
      <c r="M449" s="242"/>
      <c r="N449" s="242"/>
      <c r="O449" s="242"/>
      <c r="P449" s="242"/>
      <c r="Q449" s="242"/>
      <c r="R449" s="242"/>
      <c r="S449" s="242"/>
      <c r="T449" s="242"/>
    </row>
    <row r="450" spans="1:20" ht="12.75">
      <c r="A450" s="244"/>
      <c r="B450" s="242"/>
      <c r="C450" s="242"/>
      <c r="D450" s="242"/>
      <c r="E450" s="242"/>
      <c r="F450" s="242"/>
      <c r="G450" s="242"/>
      <c r="H450" s="242"/>
      <c r="I450" s="242"/>
      <c r="J450" s="242"/>
      <c r="K450" s="242"/>
      <c r="L450" s="242"/>
      <c r="M450" s="242"/>
      <c r="N450" s="242"/>
      <c r="O450" s="242"/>
      <c r="P450" s="242"/>
      <c r="Q450" s="242"/>
      <c r="R450" s="242"/>
      <c r="S450" s="242"/>
      <c r="T450" s="242"/>
    </row>
    <row r="451" spans="1:20" ht="12.75">
      <c r="A451" s="244"/>
      <c r="B451" s="242"/>
      <c r="C451" s="242"/>
      <c r="D451" s="242"/>
      <c r="E451" s="242"/>
      <c r="F451" s="242"/>
      <c r="G451" s="242"/>
      <c r="H451" s="242"/>
      <c r="I451" s="242"/>
      <c r="J451" s="242"/>
      <c r="K451" s="242"/>
      <c r="L451" s="242"/>
      <c r="M451" s="242"/>
      <c r="N451" s="242"/>
      <c r="O451" s="242"/>
      <c r="P451" s="242"/>
      <c r="Q451" s="242"/>
      <c r="R451" s="242"/>
      <c r="S451" s="242"/>
      <c r="T451" s="242"/>
    </row>
    <row r="452" spans="1:20" ht="12.75">
      <c r="A452" s="244"/>
      <c r="B452" s="242"/>
      <c r="C452" s="242"/>
      <c r="D452" s="242"/>
      <c r="E452" s="242"/>
      <c r="F452" s="242"/>
      <c r="G452" s="242"/>
      <c r="H452" s="242"/>
      <c r="I452" s="242"/>
      <c r="J452" s="242"/>
      <c r="K452" s="242"/>
      <c r="L452" s="242"/>
      <c r="M452" s="242"/>
      <c r="N452" s="242"/>
      <c r="O452" s="242"/>
      <c r="P452" s="242"/>
      <c r="Q452" s="242"/>
      <c r="R452" s="242"/>
      <c r="S452" s="242"/>
      <c r="T452" s="242"/>
    </row>
    <row r="453" spans="1:20" ht="12.75">
      <c r="A453" s="244"/>
      <c r="B453" s="242"/>
      <c r="C453" s="242"/>
      <c r="D453" s="242"/>
      <c r="E453" s="242"/>
      <c r="F453" s="242"/>
      <c r="G453" s="242"/>
      <c r="H453" s="242"/>
      <c r="I453" s="242"/>
      <c r="J453" s="242"/>
      <c r="K453" s="242"/>
      <c r="L453" s="242"/>
      <c r="M453" s="242"/>
      <c r="N453" s="242"/>
      <c r="O453" s="242"/>
      <c r="P453" s="242"/>
      <c r="Q453" s="242"/>
      <c r="R453" s="242"/>
      <c r="S453" s="242"/>
      <c r="T453" s="242"/>
    </row>
    <row r="454" spans="1:20" ht="12.75">
      <c r="A454" s="244"/>
      <c r="B454" s="242"/>
      <c r="C454" s="242"/>
      <c r="D454" s="242"/>
      <c r="E454" s="242"/>
      <c r="F454" s="242"/>
      <c r="G454" s="242"/>
      <c r="H454" s="242"/>
      <c r="I454" s="242"/>
      <c r="J454" s="242"/>
      <c r="K454" s="242"/>
      <c r="L454" s="242"/>
      <c r="M454" s="242"/>
      <c r="N454" s="242"/>
      <c r="O454" s="242"/>
      <c r="P454" s="242"/>
      <c r="Q454" s="242"/>
      <c r="R454" s="242"/>
      <c r="S454" s="242"/>
      <c r="T454" s="242"/>
    </row>
    <row r="455" spans="1:20" ht="12.75">
      <c r="A455" s="244"/>
      <c r="B455" s="242"/>
      <c r="C455" s="242"/>
      <c r="D455" s="242"/>
      <c r="E455" s="242"/>
      <c r="F455" s="242"/>
      <c r="G455" s="242"/>
      <c r="H455" s="242"/>
      <c r="I455" s="242"/>
      <c r="J455" s="242"/>
      <c r="K455" s="242"/>
      <c r="L455" s="242"/>
      <c r="M455" s="242"/>
      <c r="N455" s="242"/>
      <c r="O455" s="242"/>
      <c r="P455" s="242"/>
      <c r="Q455" s="242"/>
      <c r="R455" s="242"/>
      <c r="S455" s="242"/>
      <c r="T455" s="242"/>
    </row>
    <row r="456" spans="1:20" ht="12.75">
      <c r="A456" s="244"/>
      <c r="B456" s="242"/>
      <c r="C456" s="242"/>
      <c r="D456" s="242"/>
      <c r="E456" s="242"/>
      <c r="F456" s="242"/>
      <c r="G456" s="242"/>
      <c r="H456" s="242"/>
      <c r="I456" s="242"/>
      <c r="J456" s="242"/>
      <c r="K456" s="242"/>
      <c r="L456" s="242"/>
      <c r="M456" s="242"/>
      <c r="N456" s="242"/>
      <c r="O456" s="242"/>
      <c r="P456" s="242"/>
      <c r="Q456" s="242"/>
      <c r="R456" s="242"/>
      <c r="S456" s="242"/>
      <c r="T456" s="242"/>
    </row>
    <row r="457" spans="1:20" ht="12.75">
      <c r="A457" s="244"/>
      <c r="B457" s="242"/>
      <c r="C457" s="242"/>
      <c r="D457" s="242"/>
      <c r="E457" s="242"/>
      <c r="F457" s="242"/>
      <c r="G457" s="242"/>
      <c r="H457" s="242"/>
      <c r="I457" s="242"/>
      <c r="J457" s="242"/>
      <c r="K457" s="242"/>
      <c r="L457" s="242"/>
      <c r="M457" s="242"/>
      <c r="N457" s="242"/>
      <c r="O457" s="242"/>
      <c r="P457" s="242"/>
      <c r="Q457" s="242"/>
      <c r="R457" s="242"/>
      <c r="S457" s="242"/>
      <c r="T457" s="242"/>
    </row>
    <row r="458" spans="1:20" ht="12.75">
      <c r="A458" s="244"/>
      <c r="B458" s="242"/>
      <c r="C458" s="242"/>
      <c r="D458" s="242"/>
      <c r="E458" s="242"/>
      <c r="F458" s="242"/>
      <c r="G458" s="242"/>
      <c r="H458" s="242"/>
      <c r="I458" s="242"/>
      <c r="J458" s="242"/>
      <c r="K458" s="242"/>
      <c r="L458" s="242"/>
      <c r="M458" s="242"/>
      <c r="N458" s="242"/>
      <c r="O458" s="242"/>
      <c r="P458" s="242"/>
      <c r="Q458" s="242"/>
      <c r="R458" s="242"/>
      <c r="S458" s="242"/>
      <c r="T458" s="242"/>
    </row>
    <row r="459" spans="1:20" ht="12.75">
      <c r="A459" s="244"/>
      <c r="B459" s="242"/>
      <c r="C459" s="242"/>
      <c r="D459" s="242"/>
      <c r="E459" s="242"/>
      <c r="F459" s="242"/>
      <c r="G459" s="242"/>
      <c r="H459" s="242"/>
      <c r="I459" s="242"/>
      <c r="J459" s="242"/>
      <c r="K459" s="242"/>
      <c r="L459" s="242"/>
      <c r="M459" s="242"/>
      <c r="N459" s="242"/>
      <c r="O459" s="242"/>
      <c r="P459" s="242"/>
      <c r="Q459" s="242"/>
      <c r="R459" s="242"/>
      <c r="S459" s="242"/>
      <c r="T459" s="242"/>
    </row>
    <row r="460" spans="1:20" ht="12.75">
      <c r="A460" s="244"/>
      <c r="B460" s="242"/>
      <c r="C460" s="242"/>
      <c r="D460" s="242"/>
      <c r="E460" s="242"/>
      <c r="F460" s="242"/>
      <c r="G460" s="242"/>
      <c r="H460" s="242"/>
      <c r="I460" s="242"/>
      <c r="J460" s="242"/>
      <c r="K460" s="242"/>
      <c r="L460" s="242"/>
      <c r="M460" s="242"/>
      <c r="N460" s="242"/>
      <c r="O460" s="242"/>
      <c r="P460" s="242"/>
      <c r="Q460" s="242"/>
      <c r="R460" s="242"/>
      <c r="S460" s="242"/>
      <c r="T460" s="242"/>
    </row>
    <row r="461" spans="1:20" ht="12.75">
      <c r="A461" s="244"/>
      <c r="B461" s="242"/>
      <c r="C461" s="242"/>
      <c r="D461" s="242"/>
      <c r="E461" s="242"/>
      <c r="F461" s="242"/>
      <c r="G461" s="242"/>
      <c r="H461" s="242"/>
      <c r="I461" s="242"/>
      <c r="J461" s="242"/>
      <c r="K461" s="242"/>
      <c r="L461" s="242"/>
      <c r="M461" s="242"/>
      <c r="N461" s="242"/>
      <c r="O461" s="242"/>
      <c r="P461" s="242"/>
      <c r="Q461" s="242"/>
      <c r="R461" s="242"/>
      <c r="S461" s="242"/>
      <c r="T461" s="242"/>
    </row>
    <row r="462" spans="1:20" ht="12.75">
      <c r="A462" s="244"/>
      <c r="B462" s="242"/>
      <c r="C462" s="242"/>
      <c r="D462" s="242"/>
      <c r="E462" s="242"/>
      <c r="F462" s="242"/>
      <c r="G462" s="242"/>
      <c r="H462" s="242"/>
      <c r="I462" s="242"/>
      <c r="J462" s="242"/>
      <c r="K462" s="242"/>
      <c r="L462" s="242"/>
      <c r="M462" s="242"/>
      <c r="N462" s="242"/>
      <c r="O462" s="242"/>
      <c r="P462" s="242"/>
      <c r="Q462" s="242"/>
      <c r="R462" s="242"/>
      <c r="S462" s="242"/>
      <c r="T462" s="242"/>
    </row>
    <row r="463" spans="1:20" ht="12.75">
      <c r="A463" s="244"/>
      <c r="B463" s="242"/>
      <c r="C463" s="242"/>
      <c r="D463" s="242"/>
      <c r="E463" s="242"/>
      <c r="F463" s="242"/>
      <c r="G463" s="242"/>
      <c r="H463" s="242"/>
      <c r="I463" s="242"/>
      <c r="J463" s="242"/>
      <c r="K463" s="242"/>
      <c r="L463" s="242"/>
      <c r="M463" s="242"/>
      <c r="N463" s="242"/>
      <c r="O463" s="242"/>
      <c r="P463" s="242"/>
      <c r="Q463" s="242"/>
      <c r="R463" s="242"/>
      <c r="S463" s="242"/>
      <c r="T463" s="242"/>
    </row>
    <row r="464" spans="1:20" ht="12.75">
      <c r="A464" s="244"/>
      <c r="B464" s="242"/>
      <c r="C464" s="242"/>
      <c r="D464" s="242"/>
      <c r="E464" s="242"/>
      <c r="F464" s="242"/>
      <c r="G464" s="242"/>
      <c r="H464" s="242"/>
      <c r="I464" s="242"/>
      <c r="J464" s="242"/>
      <c r="K464" s="242"/>
      <c r="L464" s="242"/>
      <c r="M464" s="242"/>
      <c r="N464" s="242"/>
      <c r="O464" s="242"/>
      <c r="P464" s="242"/>
      <c r="Q464" s="242"/>
      <c r="R464" s="242"/>
      <c r="S464" s="242"/>
      <c r="T464" s="242"/>
    </row>
    <row r="465" spans="1:20" ht="12.75">
      <c r="A465" s="244"/>
      <c r="B465" s="242"/>
      <c r="C465" s="242"/>
      <c r="D465" s="242"/>
      <c r="E465" s="242"/>
      <c r="F465" s="242"/>
      <c r="G465" s="242"/>
      <c r="H465" s="242"/>
      <c r="I465" s="242"/>
      <c r="J465" s="242"/>
      <c r="K465" s="242"/>
      <c r="L465" s="242"/>
      <c r="M465" s="242"/>
      <c r="N465" s="242"/>
      <c r="O465" s="242"/>
      <c r="P465" s="242"/>
      <c r="Q465" s="242"/>
      <c r="R465" s="242"/>
      <c r="S465" s="242"/>
      <c r="T465" s="242"/>
    </row>
    <row r="466" spans="1:20" ht="12.75">
      <c r="A466" s="244"/>
      <c r="B466" s="242"/>
      <c r="C466" s="242"/>
      <c r="D466" s="242"/>
      <c r="E466" s="242"/>
      <c r="F466" s="242"/>
      <c r="G466" s="242"/>
      <c r="H466" s="242"/>
      <c r="I466" s="242"/>
      <c r="J466" s="242"/>
      <c r="K466" s="242"/>
      <c r="L466" s="242"/>
      <c r="M466" s="242"/>
      <c r="N466" s="242"/>
      <c r="O466" s="242"/>
      <c r="P466" s="242"/>
      <c r="Q466" s="242"/>
      <c r="R466" s="242"/>
      <c r="S466" s="242"/>
      <c r="T466" s="242"/>
    </row>
    <row r="467" spans="1:20" ht="12.75">
      <c r="A467" s="244"/>
      <c r="B467" s="242"/>
      <c r="C467" s="242"/>
      <c r="D467" s="242"/>
      <c r="E467" s="242"/>
      <c r="F467" s="242"/>
      <c r="G467" s="242"/>
      <c r="H467" s="242"/>
      <c r="I467" s="242"/>
      <c r="J467" s="242"/>
      <c r="K467" s="242"/>
      <c r="L467" s="242"/>
      <c r="M467" s="242"/>
      <c r="N467" s="242"/>
      <c r="O467" s="242"/>
      <c r="P467" s="242"/>
      <c r="Q467" s="242"/>
      <c r="R467" s="242"/>
      <c r="S467" s="242"/>
      <c r="T467" s="242"/>
    </row>
    <row r="468" spans="1:20" ht="12.75">
      <c r="A468" s="244"/>
      <c r="B468" s="242"/>
      <c r="C468" s="242"/>
      <c r="D468" s="242"/>
      <c r="E468" s="242"/>
      <c r="F468" s="242"/>
      <c r="G468" s="242"/>
      <c r="H468" s="242"/>
      <c r="I468" s="242"/>
      <c r="J468" s="242"/>
      <c r="K468" s="242"/>
      <c r="L468" s="242"/>
      <c r="M468" s="242"/>
      <c r="N468" s="242"/>
      <c r="O468" s="242"/>
      <c r="P468" s="242"/>
      <c r="Q468" s="242"/>
      <c r="R468" s="242"/>
      <c r="S468" s="242"/>
      <c r="T468" s="242"/>
    </row>
    <row r="469" spans="1:20" ht="12.75">
      <c r="A469" s="244"/>
      <c r="B469" s="242"/>
      <c r="C469" s="242"/>
      <c r="D469" s="242"/>
      <c r="E469" s="242"/>
      <c r="F469" s="242"/>
      <c r="G469" s="242"/>
      <c r="H469" s="242"/>
      <c r="I469" s="242"/>
      <c r="J469" s="242"/>
      <c r="K469" s="242"/>
      <c r="L469" s="242"/>
      <c r="M469" s="242"/>
      <c r="N469" s="242"/>
      <c r="O469" s="242"/>
      <c r="P469" s="242"/>
      <c r="Q469" s="242"/>
      <c r="R469" s="242"/>
      <c r="S469" s="242"/>
      <c r="T469" s="242"/>
    </row>
    <row r="470" spans="1:20" ht="12.75">
      <c r="A470" s="244"/>
      <c r="B470" s="242"/>
      <c r="C470" s="242"/>
      <c r="D470" s="242"/>
      <c r="E470" s="242"/>
      <c r="F470" s="242"/>
      <c r="G470" s="242"/>
      <c r="H470" s="242"/>
      <c r="I470" s="242"/>
      <c r="J470" s="242"/>
      <c r="K470" s="242"/>
      <c r="L470" s="242"/>
      <c r="M470" s="242"/>
      <c r="N470" s="242"/>
      <c r="O470" s="242"/>
      <c r="P470" s="242"/>
      <c r="Q470" s="242"/>
      <c r="R470" s="242"/>
      <c r="S470" s="242"/>
      <c r="T470" s="242"/>
    </row>
    <row r="471" spans="1:20" ht="12.75">
      <c r="A471" s="244"/>
      <c r="B471" s="242"/>
      <c r="C471" s="242"/>
      <c r="D471" s="242"/>
      <c r="E471" s="242"/>
      <c r="F471" s="242"/>
      <c r="G471" s="242"/>
      <c r="H471" s="242"/>
      <c r="I471" s="242"/>
      <c r="J471" s="242"/>
      <c r="K471" s="242"/>
      <c r="L471" s="242"/>
      <c r="M471" s="242"/>
      <c r="N471" s="242"/>
      <c r="O471" s="242"/>
      <c r="P471" s="242"/>
      <c r="Q471" s="242"/>
      <c r="R471" s="242"/>
      <c r="S471" s="242"/>
      <c r="T471" s="242"/>
    </row>
    <row r="472" spans="1:20" ht="12.75">
      <c r="A472" s="244"/>
      <c r="B472" s="242"/>
      <c r="C472" s="242"/>
      <c r="D472" s="242"/>
      <c r="E472" s="242"/>
      <c r="F472" s="242"/>
      <c r="G472" s="242"/>
      <c r="H472" s="242"/>
      <c r="I472" s="242"/>
      <c r="J472" s="242"/>
      <c r="K472" s="242"/>
      <c r="L472" s="242"/>
      <c r="M472" s="242"/>
      <c r="N472" s="242"/>
      <c r="O472" s="242"/>
      <c r="P472" s="242"/>
      <c r="Q472" s="242"/>
      <c r="R472" s="242"/>
      <c r="S472" s="242"/>
      <c r="T472" s="242"/>
    </row>
    <row r="473" spans="1:20" ht="12.75">
      <c r="A473" s="244"/>
      <c r="B473" s="242"/>
      <c r="C473" s="242"/>
      <c r="D473" s="242"/>
      <c r="E473" s="242"/>
      <c r="F473" s="242"/>
      <c r="G473" s="242"/>
      <c r="H473" s="242"/>
      <c r="I473" s="242"/>
      <c r="J473" s="242"/>
      <c r="K473" s="242"/>
      <c r="L473" s="242"/>
      <c r="M473" s="242"/>
      <c r="N473" s="242"/>
      <c r="O473" s="242"/>
      <c r="P473" s="242"/>
      <c r="Q473" s="242"/>
      <c r="R473" s="242"/>
      <c r="S473" s="242"/>
      <c r="T473" s="242"/>
    </row>
    <row r="474" spans="1:20" ht="12.75">
      <c r="A474" s="244"/>
      <c r="B474" s="242"/>
      <c r="C474" s="242"/>
      <c r="D474" s="242"/>
      <c r="E474" s="242"/>
      <c r="F474" s="242"/>
      <c r="G474" s="242"/>
      <c r="H474" s="242"/>
      <c r="I474" s="242"/>
      <c r="J474" s="242"/>
      <c r="K474" s="242"/>
      <c r="L474" s="242"/>
      <c r="M474" s="242"/>
      <c r="N474" s="242"/>
      <c r="O474" s="242"/>
      <c r="P474" s="242"/>
      <c r="Q474" s="242"/>
      <c r="R474" s="242"/>
      <c r="S474" s="242"/>
      <c r="T474" s="242"/>
    </row>
    <row r="475" spans="1:20" ht="12.75">
      <c r="A475" s="244"/>
      <c r="B475" s="242"/>
      <c r="C475" s="242"/>
      <c r="D475" s="242"/>
      <c r="E475" s="242"/>
      <c r="F475" s="242"/>
      <c r="G475" s="242"/>
      <c r="H475" s="242"/>
      <c r="I475" s="242"/>
      <c r="J475" s="242"/>
      <c r="K475" s="242"/>
      <c r="L475" s="242"/>
      <c r="M475" s="242"/>
      <c r="N475" s="242"/>
      <c r="O475" s="242"/>
      <c r="P475" s="242"/>
      <c r="Q475" s="242"/>
      <c r="R475" s="242"/>
      <c r="S475" s="242"/>
      <c r="T475" s="242"/>
    </row>
    <row r="476" spans="1:20" ht="12.75">
      <c r="A476" s="244"/>
      <c r="B476" s="242"/>
      <c r="C476" s="242"/>
      <c r="D476" s="242"/>
      <c r="E476" s="242"/>
      <c r="F476" s="242"/>
      <c r="G476" s="242"/>
      <c r="H476" s="242"/>
      <c r="I476" s="242"/>
      <c r="J476" s="242"/>
      <c r="K476" s="242"/>
      <c r="L476" s="242"/>
      <c r="M476" s="242"/>
      <c r="N476" s="242"/>
      <c r="O476" s="242"/>
      <c r="P476" s="242"/>
      <c r="Q476" s="242"/>
      <c r="R476" s="242"/>
      <c r="S476" s="242"/>
      <c r="T476" s="242"/>
    </row>
    <row r="477" spans="1:20" ht="12.75">
      <c r="A477" s="244"/>
      <c r="B477" s="242"/>
      <c r="C477" s="242"/>
      <c r="D477" s="242"/>
      <c r="E477" s="242"/>
      <c r="F477" s="242"/>
      <c r="G477" s="242"/>
      <c r="H477" s="242"/>
      <c r="I477" s="242"/>
      <c r="J477" s="242"/>
      <c r="K477" s="242"/>
      <c r="L477" s="242"/>
      <c r="M477" s="242"/>
      <c r="N477" s="242"/>
      <c r="O477" s="242"/>
      <c r="P477" s="242"/>
      <c r="Q477" s="242"/>
      <c r="R477" s="242"/>
      <c r="S477" s="242"/>
      <c r="T477" s="242"/>
    </row>
    <row r="478" spans="1:20" ht="12.75">
      <c r="A478" s="244"/>
      <c r="B478" s="242"/>
      <c r="C478" s="242"/>
      <c r="D478" s="242"/>
      <c r="E478" s="242"/>
      <c r="F478" s="242"/>
      <c r="G478" s="242"/>
      <c r="H478" s="242"/>
      <c r="I478" s="242"/>
      <c r="J478" s="242"/>
      <c r="K478" s="242"/>
      <c r="L478" s="242"/>
      <c r="M478" s="242"/>
      <c r="N478" s="242"/>
      <c r="O478" s="242"/>
      <c r="P478" s="242"/>
      <c r="Q478" s="242"/>
      <c r="R478" s="242"/>
      <c r="S478" s="242"/>
      <c r="T478" s="242"/>
    </row>
    <row r="479" spans="1:20" ht="12.75">
      <c r="A479" s="244"/>
      <c r="B479" s="242"/>
      <c r="C479" s="242"/>
      <c r="D479" s="242"/>
      <c r="E479" s="242"/>
      <c r="F479" s="242"/>
      <c r="G479" s="242"/>
      <c r="H479" s="242"/>
      <c r="I479" s="242"/>
      <c r="J479" s="242"/>
      <c r="K479" s="242"/>
      <c r="L479" s="242"/>
      <c r="M479" s="242"/>
      <c r="N479" s="242"/>
      <c r="O479" s="242"/>
      <c r="P479" s="242"/>
      <c r="Q479" s="242"/>
      <c r="R479" s="242"/>
      <c r="S479" s="242"/>
      <c r="T479" s="242"/>
    </row>
    <row r="480" spans="1:20" ht="12.75">
      <c r="A480" s="244"/>
      <c r="B480" s="242"/>
      <c r="C480" s="242"/>
      <c r="D480" s="242"/>
      <c r="E480" s="242"/>
      <c r="F480" s="242"/>
      <c r="G480" s="242"/>
      <c r="H480" s="242"/>
      <c r="I480" s="242"/>
      <c r="J480" s="242"/>
      <c r="K480" s="242"/>
      <c r="L480" s="242"/>
      <c r="M480" s="242"/>
      <c r="N480" s="242"/>
      <c r="O480" s="242"/>
      <c r="P480" s="242"/>
      <c r="Q480" s="242"/>
      <c r="R480" s="242"/>
      <c r="S480" s="242"/>
      <c r="T480" s="242"/>
    </row>
    <row r="481" spans="1:20" ht="12.75">
      <c r="A481" s="244"/>
      <c r="B481" s="242"/>
      <c r="C481" s="242"/>
      <c r="D481" s="242"/>
      <c r="E481" s="242"/>
      <c r="F481" s="242"/>
      <c r="G481" s="242"/>
      <c r="H481" s="242"/>
      <c r="I481" s="242"/>
      <c r="J481" s="242"/>
      <c r="K481" s="242"/>
      <c r="L481" s="242"/>
      <c r="M481" s="242"/>
      <c r="N481" s="242"/>
      <c r="O481" s="242"/>
      <c r="P481" s="242"/>
      <c r="Q481" s="242"/>
      <c r="R481" s="242"/>
      <c r="S481" s="242"/>
      <c r="T481" s="242"/>
    </row>
    <row r="482" spans="1:20" ht="12.75">
      <c r="A482" s="244"/>
      <c r="B482" s="242"/>
      <c r="C482" s="242"/>
      <c r="D482" s="242"/>
      <c r="E482" s="242"/>
      <c r="F482" s="242"/>
      <c r="G482" s="242"/>
      <c r="H482" s="242"/>
      <c r="I482" s="242"/>
      <c r="J482" s="242"/>
      <c r="K482" s="242"/>
      <c r="L482" s="242"/>
      <c r="M482" s="242"/>
      <c r="N482" s="242"/>
      <c r="O482" s="242"/>
      <c r="P482" s="242"/>
      <c r="Q482" s="242"/>
      <c r="R482" s="242"/>
      <c r="S482" s="242"/>
      <c r="T482" s="242"/>
    </row>
    <row r="483" spans="1:20" ht="12.75">
      <c r="A483" s="244"/>
      <c r="B483" s="242"/>
      <c r="C483" s="242"/>
      <c r="D483" s="242"/>
      <c r="E483" s="242"/>
      <c r="F483" s="242"/>
      <c r="G483" s="242"/>
      <c r="H483" s="242"/>
      <c r="I483" s="242"/>
      <c r="J483" s="242"/>
      <c r="K483" s="242"/>
      <c r="L483" s="242"/>
      <c r="M483" s="242"/>
      <c r="N483" s="242"/>
      <c r="O483" s="242"/>
      <c r="P483" s="242"/>
      <c r="Q483" s="242"/>
      <c r="R483" s="242"/>
      <c r="S483" s="242"/>
      <c r="T483" s="242"/>
    </row>
    <row r="484" spans="1:20" ht="12.75">
      <c r="A484" s="244"/>
      <c r="B484" s="242"/>
      <c r="C484" s="242"/>
      <c r="D484" s="242"/>
      <c r="E484" s="242"/>
      <c r="F484" s="242"/>
      <c r="G484" s="242"/>
      <c r="H484" s="242"/>
      <c r="I484" s="242"/>
      <c r="J484" s="242"/>
      <c r="K484" s="242"/>
      <c r="L484" s="242"/>
      <c r="M484" s="242"/>
      <c r="N484" s="242"/>
      <c r="O484" s="242"/>
      <c r="P484" s="242"/>
      <c r="Q484" s="242"/>
      <c r="R484" s="242"/>
      <c r="S484" s="242"/>
      <c r="T484" s="242"/>
    </row>
    <row r="485" spans="1:20" ht="12.75">
      <c r="A485" s="244"/>
      <c r="B485" s="242"/>
      <c r="C485" s="242"/>
      <c r="D485" s="242"/>
      <c r="E485" s="242"/>
      <c r="F485" s="242"/>
      <c r="G485" s="242"/>
      <c r="H485" s="242"/>
      <c r="I485" s="242"/>
      <c r="J485" s="242"/>
      <c r="K485" s="242"/>
      <c r="L485" s="242"/>
      <c r="M485" s="242"/>
      <c r="N485" s="242"/>
      <c r="O485" s="242"/>
      <c r="P485" s="242"/>
      <c r="Q485" s="242"/>
      <c r="R485" s="242"/>
      <c r="S485" s="242"/>
      <c r="T485" s="242"/>
    </row>
    <row r="486" spans="1:20" ht="12.75">
      <c r="A486" s="244"/>
      <c r="B486" s="242"/>
      <c r="C486" s="242"/>
      <c r="D486" s="242"/>
      <c r="E486" s="242"/>
      <c r="F486" s="242"/>
      <c r="G486" s="242"/>
      <c r="H486" s="242"/>
      <c r="I486" s="242"/>
      <c r="J486" s="242"/>
      <c r="K486" s="242"/>
      <c r="L486" s="242"/>
      <c r="M486" s="242"/>
      <c r="N486" s="242"/>
      <c r="O486" s="242"/>
      <c r="P486" s="242"/>
      <c r="Q486" s="242"/>
      <c r="R486" s="242"/>
      <c r="S486" s="242"/>
      <c r="T486" s="242"/>
    </row>
    <row r="487" spans="1:20" ht="12.75">
      <c r="A487" s="244"/>
      <c r="B487" s="242"/>
      <c r="C487" s="242"/>
      <c r="D487" s="242"/>
      <c r="E487" s="242"/>
      <c r="F487" s="242"/>
      <c r="G487" s="242"/>
      <c r="H487" s="242"/>
      <c r="I487" s="242"/>
      <c r="J487" s="242"/>
      <c r="K487" s="242"/>
      <c r="L487" s="242"/>
      <c r="M487" s="242"/>
      <c r="N487" s="242"/>
      <c r="O487" s="242"/>
      <c r="P487" s="242"/>
      <c r="Q487" s="242"/>
      <c r="R487" s="242"/>
      <c r="S487" s="242"/>
      <c r="T487" s="242"/>
    </row>
    <row r="488" spans="1:20" ht="12.75">
      <c r="A488" s="244"/>
      <c r="B488" s="242"/>
      <c r="C488" s="242"/>
      <c r="D488" s="242"/>
      <c r="E488" s="242"/>
      <c r="F488" s="242"/>
      <c r="G488" s="242"/>
      <c r="H488" s="242"/>
      <c r="I488" s="242"/>
      <c r="J488" s="242"/>
      <c r="K488" s="242"/>
      <c r="L488" s="242"/>
      <c r="M488" s="242"/>
      <c r="N488" s="242"/>
      <c r="O488" s="242"/>
      <c r="P488" s="242"/>
      <c r="Q488" s="242"/>
      <c r="R488" s="242"/>
      <c r="S488" s="242"/>
      <c r="T488" s="242"/>
    </row>
    <row r="489" spans="1:20" ht="12.75">
      <c r="A489" s="244"/>
      <c r="B489" s="242"/>
      <c r="C489" s="242"/>
      <c r="D489" s="242"/>
      <c r="E489" s="242"/>
      <c r="F489" s="242"/>
      <c r="G489" s="242"/>
      <c r="H489" s="242"/>
      <c r="I489" s="242"/>
      <c r="J489" s="242"/>
      <c r="K489" s="242"/>
      <c r="L489" s="242"/>
      <c r="M489" s="242"/>
      <c r="N489" s="242"/>
      <c r="O489" s="242"/>
      <c r="P489" s="242"/>
      <c r="Q489" s="242"/>
      <c r="R489" s="242"/>
      <c r="S489" s="242"/>
      <c r="T489" s="242"/>
    </row>
    <row r="490" spans="1:20" ht="12.75">
      <c r="A490" s="244"/>
      <c r="B490" s="242"/>
      <c r="C490" s="242"/>
      <c r="D490" s="242"/>
      <c r="E490" s="242"/>
      <c r="F490" s="242"/>
      <c r="G490" s="242"/>
      <c r="H490" s="242"/>
      <c r="I490" s="242"/>
      <c r="J490" s="242"/>
      <c r="K490" s="242"/>
      <c r="L490" s="242"/>
      <c r="M490" s="242"/>
      <c r="N490" s="242"/>
      <c r="O490" s="242"/>
      <c r="P490" s="242"/>
      <c r="Q490" s="242"/>
      <c r="R490" s="242"/>
      <c r="S490" s="242"/>
      <c r="T490" s="242"/>
    </row>
    <row r="491" spans="1:20" ht="12.75">
      <c r="A491" s="244"/>
      <c r="B491" s="242"/>
      <c r="C491" s="242"/>
      <c r="D491" s="242"/>
      <c r="E491" s="242"/>
      <c r="F491" s="242"/>
      <c r="G491" s="242"/>
      <c r="H491" s="242"/>
      <c r="I491" s="242"/>
      <c r="J491" s="242"/>
      <c r="K491" s="242"/>
      <c r="L491" s="242"/>
      <c r="M491" s="242"/>
      <c r="N491" s="242"/>
      <c r="O491" s="242"/>
      <c r="P491" s="242"/>
      <c r="Q491" s="242"/>
      <c r="R491" s="242"/>
      <c r="S491" s="242"/>
      <c r="T491" s="242"/>
    </row>
    <row r="492" spans="1:20" ht="12.75">
      <c r="A492" s="244"/>
      <c r="B492" s="242"/>
      <c r="C492" s="242"/>
      <c r="D492" s="242"/>
      <c r="E492" s="242"/>
      <c r="F492" s="242"/>
      <c r="G492" s="242"/>
      <c r="H492" s="242"/>
      <c r="I492" s="242"/>
      <c r="J492" s="242"/>
      <c r="K492" s="242"/>
      <c r="L492" s="242"/>
      <c r="M492" s="242"/>
      <c r="N492" s="242"/>
      <c r="O492" s="242"/>
      <c r="P492" s="242"/>
      <c r="Q492" s="242"/>
      <c r="R492" s="242"/>
      <c r="S492" s="242"/>
      <c r="T492" s="242"/>
    </row>
    <row r="493" spans="1:20" ht="12.75">
      <c r="A493" s="244"/>
      <c r="B493" s="242"/>
      <c r="C493" s="242"/>
      <c r="D493" s="242"/>
      <c r="E493" s="242"/>
      <c r="F493" s="242"/>
      <c r="G493" s="242"/>
      <c r="H493" s="242"/>
      <c r="I493" s="242"/>
      <c r="J493" s="242"/>
      <c r="K493" s="242"/>
      <c r="L493" s="242"/>
      <c r="M493" s="242"/>
      <c r="N493" s="242"/>
      <c r="O493" s="242"/>
      <c r="P493" s="242"/>
      <c r="Q493" s="242"/>
      <c r="R493" s="242"/>
      <c r="S493" s="242"/>
      <c r="T493" s="242"/>
    </row>
    <row r="494" spans="1:20" ht="12.75">
      <c r="A494" s="244"/>
      <c r="B494" s="242"/>
      <c r="C494" s="242"/>
      <c r="D494" s="242"/>
      <c r="E494" s="242"/>
      <c r="F494" s="242"/>
      <c r="G494" s="242"/>
      <c r="H494" s="242"/>
      <c r="I494" s="242"/>
      <c r="J494" s="242"/>
      <c r="K494" s="242"/>
      <c r="L494" s="242"/>
      <c r="M494" s="242"/>
      <c r="N494" s="242"/>
      <c r="O494" s="242"/>
      <c r="P494" s="242"/>
      <c r="Q494" s="242"/>
      <c r="R494" s="242"/>
      <c r="S494" s="242"/>
      <c r="T494" s="242"/>
    </row>
    <row r="495" spans="1:20" ht="12.75">
      <c r="A495" s="244"/>
      <c r="B495" s="242"/>
      <c r="C495" s="242"/>
      <c r="D495" s="242"/>
      <c r="E495" s="242"/>
      <c r="F495" s="242"/>
      <c r="G495" s="242"/>
      <c r="H495" s="242"/>
      <c r="I495" s="242"/>
      <c r="J495" s="242"/>
      <c r="K495" s="242"/>
      <c r="L495" s="242"/>
      <c r="M495" s="242"/>
      <c r="N495" s="242"/>
      <c r="O495" s="242"/>
      <c r="P495" s="242"/>
      <c r="Q495" s="242"/>
      <c r="R495" s="242"/>
      <c r="S495" s="242"/>
      <c r="T495" s="242"/>
    </row>
    <row r="496" spans="1:20" ht="12.75">
      <c r="A496" s="244"/>
      <c r="B496" s="242"/>
      <c r="C496" s="242"/>
      <c r="D496" s="242"/>
      <c r="E496" s="242"/>
      <c r="F496" s="242"/>
      <c r="G496" s="242"/>
      <c r="H496" s="242"/>
      <c r="I496" s="242"/>
      <c r="J496" s="242"/>
      <c r="K496" s="242"/>
      <c r="L496" s="242"/>
      <c r="M496" s="242"/>
      <c r="N496" s="242"/>
      <c r="O496" s="242"/>
      <c r="P496" s="242"/>
      <c r="Q496" s="242"/>
      <c r="R496" s="242"/>
      <c r="S496" s="242"/>
      <c r="T496" s="242"/>
    </row>
    <row r="497" spans="1:20" ht="12.75">
      <c r="A497" s="244"/>
      <c r="B497" s="242"/>
      <c r="C497" s="242"/>
      <c r="D497" s="242"/>
      <c r="E497" s="242"/>
      <c r="F497" s="242"/>
      <c r="G497" s="242"/>
      <c r="H497" s="242"/>
      <c r="I497" s="242"/>
      <c r="J497" s="242"/>
      <c r="K497" s="242"/>
      <c r="L497" s="242"/>
      <c r="M497" s="242"/>
      <c r="N497" s="242"/>
      <c r="O497" s="242"/>
      <c r="P497" s="242"/>
      <c r="Q497" s="242"/>
      <c r="R497" s="242"/>
      <c r="S497" s="242"/>
      <c r="T497" s="242"/>
    </row>
    <row r="498" spans="1:20" ht="12.75">
      <c r="A498" s="244"/>
      <c r="B498" s="242"/>
      <c r="C498" s="242"/>
      <c r="D498" s="242"/>
      <c r="E498" s="242"/>
      <c r="F498" s="242"/>
      <c r="G498" s="242"/>
      <c r="H498" s="242"/>
      <c r="I498" s="242"/>
      <c r="J498" s="242"/>
      <c r="K498" s="242"/>
      <c r="L498" s="242"/>
      <c r="M498" s="242"/>
      <c r="N498" s="242"/>
      <c r="O498" s="242"/>
      <c r="P498" s="242"/>
      <c r="Q498" s="242"/>
      <c r="R498" s="242"/>
      <c r="S498" s="242"/>
      <c r="T498" s="242"/>
    </row>
    <row r="499" spans="1:20" ht="12.75">
      <c r="A499" s="244"/>
      <c r="B499" s="242"/>
      <c r="C499" s="242"/>
      <c r="D499" s="242"/>
      <c r="E499" s="242"/>
      <c r="F499" s="242"/>
      <c r="G499" s="242"/>
      <c r="H499" s="242"/>
      <c r="I499" s="242"/>
      <c r="J499" s="242"/>
      <c r="K499" s="242"/>
      <c r="L499" s="242"/>
      <c r="M499" s="242"/>
      <c r="N499" s="242"/>
      <c r="O499" s="242"/>
      <c r="P499" s="242"/>
      <c r="Q499" s="242"/>
      <c r="R499" s="242"/>
      <c r="S499" s="242"/>
      <c r="T499" s="242"/>
    </row>
    <row r="500" spans="1:20" ht="12.75">
      <c r="A500" s="244"/>
      <c r="B500" s="242"/>
      <c r="C500" s="242"/>
      <c r="D500" s="242"/>
      <c r="E500" s="242"/>
      <c r="F500" s="242"/>
      <c r="G500" s="242"/>
      <c r="H500" s="242"/>
      <c r="I500" s="242"/>
      <c r="J500" s="242"/>
      <c r="K500" s="242"/>
      <c r="L500" s="242"/>
      <c r="M500" s="242"/>
      <c r="N500" s="242"/>
      <c r="O500" s="242"/>
      <c r="P500" s="242"/>
      <c r="Q500" s="242"/>
      <c r="R500" s="242"/>
      <c r="S500" s="242"/>
      <c r="T500" s="242"/>
    </row>
    <row r="501" spans="1:20" ht="12.75">
      <c r="A501" s="244"/>
      <c r="B501" s="242"/>
      <c r="C501" s="242"/>
      <c r="D501" s="242"/>
      <c r="E501" s="242"/>
      <c r="F501" s="242"/>
      <c r="G501" s="242"/>
      <c r="H501" s="242"/>
      <c r="I501" s="242"/>
      <c r="J501" s="242"/>
      <c r="K501" s="242"/>
      <c r="L501" s="242"/>
      <c r="M501" s="242"/>
      <c r="N501" s="242"/>
      <c r="O501" s="242"/>
      <c r="P501" s="242"/>
      <c r="Q501" s="242"/>
      <c r="R501" s="242"/>
      <c r="S501" s="242"/>
      <c r="T501" s="242"/>
    </row>
    <row r="502" spans="1:20" ht="12.75">
      <c r="A502" s="244"/>
      <c r="B502" s="242"/>
      <c r="C502" s="242"/>
      <c r="D502" s="242"/>
      <c r="E502" s="242"/>
      <c r="F502" s="242"/>
      <c r="G502" s="242"/>
      <c r="H502" s="242"/>
      <c r="I502" s="242"/>
      <c r="J502" s="242"/>
      <c r="K502" s="242"/>
      <c r="L502" s="242"/>
      <c r="M502" s="242"/>
      <c r="N502" s="242"/>
      <c r="O502" s="242"/>
      <c r="P502" s="242"/>
      <c r="Q502" s="242"/>
      <c r="R502" s="242"/>
      <c r="S502" s="242"/>
      <c r="T502" s="242"/>
    </row>
    <row r="503" spans="1:20" ht="12.75">
      <c r="A503" s="244"/>
      <c r="B503" s="242"/>
      <c r="C503" s="242"/>
      <c r="D503" s="242"/>
      <c r="E503" s="242"/>
      <c r="F503" s="242"/>
      <c r="G503" s="242"/>
      <c r="H503" s="242"/>
      <c r="I503" s="242"/>
      <c r="J503" s="242"/>
      <c r="K503" s="242"/>
      <c r="L503" s="242"/>
      <c r="M503" s="242"/>
      <c r="N503" s="242"/>
      <c r="O503" s="242"/>
      <c r="P503" s="242"/>
      <c r="Q503" s="242"/>
      <c r="R503" s="242"/>
      <c r="S503" s="242"/>
      <c r="T503" s="242"/>
    </row>
    <row r="504" spans="1:20" ht="12.75">
      <c r="A504" s="244"/>
      <c r="B504" s="242"/>
      <c r="C504" s="242"/>
      <c r="D504" s="242"/>
      <c r="E504" s="242"/>
      <c r="F504" s="242"/>
      <c r="G504" s="242"/>
      <c r="H504" s="242"/>
      <c r="I504" s="242"/>
      <c r="J504" s="242"/>
      <c r="K504" s="242"/>
      <c r="L504" s="242"/>
      <c r="M504" s="242"/>
      <c r="N504" s="242"/>
      <c r="O504" s="242"/>
      <c r="P504" s="242"/>
      <c r="Q504" s="242"/>
      <c r="R504" s="242"/>
      <c r="S504" s="242"/>
      <c r="T504" s="242"/>
    </row>
    <row r="505" spans="1:20" ht="12.75">
      <c r="A505" s="244"/>
      <c r="B505" s="242"/>
      <c r="C505" s="242"/>
      <c r="D505" s="242"/>
      <c r="E505" s="242"/>
      <c r="F505" s="242"/>
      <c r="G505" s="242"/>
      <c r="H505" s="242"/>
      <c r="I505" s="242"/>
      <c r="J505" s="242"/>
      <c r="K505" s="242"/>
      <c r="L505" s="242"/>
      <c r="M505" s="242"/>
      <c r="N505" s="242"/>
      <c r="O505" s="242"/>
      <c r="P505" s="242"/>
      <c r="Q505" s="242"/>
      <c r="R505" s="242"/>
      <c r="S505" s="242"/>
      <c r="T505" s="242"/>
    </row>
    <row r="506" spans="1:20" ht="12.75">
      <c r="A506" s="244"/>
      <c r="B506" s="242"/>
      <c r="C506" s="242"/>
      <c r="D506" s="242"/>
      <c r="E506" s="242"/>
      <c r="F506" s="242"/>
      <c r="G506" s="242"/>
      <c r="H506" s="242"/>
      <c r="I506" s="242"/>
      <c r="J506" s="242"/>
      <c r="K506" s="242"/>
      <c r="L506" s="242"/>
      <c r="M506" s="242"/>
      <c r="N506" s="242"/>
      <c r="O506" s="242"/>
      <c r="P506" s="242"/>
      <c r="Q506" s="242"/>
      <c r="R506" s="242"/>
      <c r="S506" s="242"/>
      <c r="T506" s="242"/>
    </row>
    <row r="507" spans="1:20" ht="12.75">
      <c r="A507" s="244"/>
      <c r="B507" s="242"/>
      <c r="C507" s="242"/>
      <c r="D507" s="242"/>
      <c r="E507" s="242"/>
      <c r="F507" s="242"/>
      <c r="G507" s="242"/>
      <c r="H507" s="242"/>
      <c r="I507" s="242"/>
      <c r="J507" s="242"/>
      <c r="K507" s="242"/>
      <c r="L507" s="242"/>
      <c r="M507" s="242"/>
      <c r="N507" s="242"/>
      <c r="O507" s="242"/>
      <c r="P507" s="242"/>
      <c r="Q507" s="242"/>
      <c r="R507" s="242"/>
      <c r="S507" s="242"/>
      <c r="T507" s="242"/>
    </row>
    <row r="508" spans="1:20" ht="12.75">
      <c r="A508" s="244"/>
      <c r="B508" s="242"/>
      <c r="C508" s="242"/>
      <c r="D508" s="242"/>
      <c r="E508" s="242"/>
      <c r="F508" s="242"/>
      <c r="G508" s="242"/>
      <c r="H508" s="242"/>
      <c r="I508" s="242"/>
      <c r="J508" s="242"/>
      <c r="K508" s="242"/>
      <c r="L508" s="242"/>
      <c r="M508" s="242"/>
      <c r="N508" s="242"/>
      <c r="O508" s="242"/>
      <c r="P508" s="242"/>
      <c r="Q508" s="242"/>
      <c r="R508" s="242"/>
      <c r="S508" s="242"/>
      <c r="T508" s="242"/>
    </row>
    <row r="509" spans="1:20" ht="12.75">
      <c r="A509" s="244"/>
      <c r="B509" s="242"/>
      <c r="C509" s="242"/>
      <c r="D509" s="242"/>
      <c r="E509" s="242"/>
      <c r="F509" s="242"/>
      <c r="G509" s="242"/>
      <c r="H509" s="242"/>
      <c r="I509" s="242"/>
      <c r="J509" s="242"/>
      <c r="K509" s="242"/>
      <c r="L509" s="242"/>
      <c r="M509" s="242"/>
      <c r="N509" s="242"/>
      <c r="O509" s="242"/>
      <c r="P509" s="242"/>
      <c r="Q509" s="242"/>
      <c r="R509" s="242"/>
      <c r="S509" s="242"/>
      <c r="T509" s="242"/>
    </row>
    <row r="510" spans="1:20" ht="12.75">
      <c r="A510" s="244"/>
      <c r="B510" s="242"/>
      <c r="C510" s="242"/>
      <c r="D510" s="242"/>
      <c r="E510" s="242"/>
      <c r="F510" s="242"/>
      <c r="G510" s="242"/>
      <c r="H510" s="242"/>
      <c r="I510" s="242"/>
      <c r="J510" s="242"/>
      <c r="K510" s="242"/>
      <c r="L510" s="242"/>
      <c r="M510" s="242"/>
      <c r="N510" s="242"/>
      <c r="O510" s="242"/>
      <c r="P510" s="242"/>
      <c r="Q510" s="242"/>
      <c r="R510" s="242"/>
      <c r="S510" s="242"/>
      <c r="T510" s="242"/>
    </row>
    <row r="511" spans="1:20" ht="12.75">
      <c r="A511" s="244"/>
      <c r="B511" s="242"/>
      <c r="C511" s="242"/>
      <c r="D511" s="242"/>
      <c r="E511" s="242"/>
      <c r="F511" s="242"/>
      <c r="G511" s="242"/>
      <c r="H511" s="242"/>
      <c r="I511" s="242"/>
      <c r="J511" s="242"/>
      <c r="K511" s="242"/>
      <c r="L511" s="242"/>
      <c r="M511" s="242"/>
      <c r="N511" s="242"/>
      <c r="O511" s="242"/>
      <c r="P511" s="242"/>
      <c r="Q511" s="242"/>
      <c r="R511" s="242"/>
      <c r="S511" s="242"/>
      <c r="T511" s="242"/>
    </row>
    <row r="512" spans="1:20" ht="12.75">
      <c r="A512" s="244"/>
      <c r="B512" s="242"/>
      <c r="C512" s="242"/>
      <c r="D512" s="242"/>
      <c r="E512" s="242"/>
      <c r="F512" s="242"/>
      <c r="G512" s="242"/>
      <c r="H512" s="242"/>
      <c r="I512" s="242"/>
      <c r="J512" s="242"/>
      <c r="K512" s="242"/>
      <c r="L512" s="242"/>
      <c r="M512" s="242"/>
      <c r="N512" s="242"/>
      <c r="O512" s="242"/>
      <c r="P512" s="242"/>
      <c r="Q512" s="242"/>
      <c r="R512" s="242"/>
      <c r="S512" s="242"/>
      <c r="T512" s="242"/>
    </row>
    <row r="513" spans="1:20" ht="12.75">
      <c r="A513" s="244"/>
      <c r="B513" s="242"/>
      <c r="C513" s="242"/>
      <c r="D513" s="242"/>
      <c r="E513" s="242"/>
      <c r="F513" s="242"/>
      <c r="G513" s="242"/>
      <c r="H513" s="242"/>
      <c r="I513" s="242"/>
      <c r="J513" s="242"/>
      <c r="K513" s="242"/>
      <c r="L513" s="242"/>
      <c r="M513" s="242"/>
      <c r="N513" s="242"/>
      <c r="O513" s="242"/>
      <c r="P513" s="242"/>
      <c r="Q513" s="242"/>
      <c r="R513" s="242"/>
      <c r="S513" s="242"/>
      <c r="T513" s="242"/>
    </row>
    <row r="514" spans="1:20" ht="12.75">
      <c r="A514" s="244"/>
      <c r="B514" s="242"/>
      <c r="C514" s="242"/>
      <c r="D514" s="242"/>
      <c r="E514" s="242"/>
      <c r="F514" s="242"/>
      <c r="G514" s="242"/>
      <c r="H514" s="242"/>
      <c r="I514" s="242"/>
      <c r="J514" s="242"/>
      <c r="K514" s="242"/>
      <c r="L514" s="242"/>
      <c r="M514" s="242"/>
      <c r="N514" s="242"/>
      <c r="O514" s="242"/>
      <c r="P514" s="242"/>
      <c r="Q514" s="242"/>
      <c r="R514" s="242"/>
      <c r="S514" s="242"/>
      <c r="T514" s="242"/>
    </row>
    <row r="515" spans="1:20" ht="12.75">
      <c r="A515" s="244"/>
      <c r="B515" s="242"/>
      <c r="C515" s="242"/>
      <c r="D515" s="242"/>
      <c r="E515" s="242"/>
      <c r="F515" s="242"/>
      <c r="G515" s="242"/>
      <c r="H515" s="242"/>
      <c r="I515" s="242"/>
      <c r="J515" s="242"/>
      <c r="K515" s="242"/>
      <c r="L515" s="242"/>
      <c r="M515" s="242"/>
      <c r="N515" s="242"/>
      <c r="O515" s="242"/>
      <c r="P515" s="242"/>
      <c r="Q515" s="242"/>
      <c r="R515" s="242"/>
      <c r="S515" s="242"/>
      <c r="T515" s="242"/>
    </row>
    <row r="516" spans="1:20" ht="12.75">
      <c r="A516" s="244"/>
      <c r="B516" s="242"/>
      <c r="C516" s="242"/>
      <c r="D516" s="242"/>
      <c r="E516" s="242"/>
      <c r="F516" s="242"/>
      <c r="G516" s="242"/>
      <c r="H516" s="242"/>
      <c r="I516" s="242"/>
      <c r="J516" s="242"/>
      <c r="K516" s="242"/>
      <c r="L516" s="242"/>
      <c r="M516" s="242"/>
      <c r="N516" s="242"/>
      <c r="O516" s="242"/>
      <c r="P516" s="242"/>
      <c r="Q516" s="242"/>
      <c r="R516" s="242"/>
      <c r="S516" s="242"/>
      <c r="T516" s="242"/>
    </row>
    <row r="517" spans="1:20" ht="12.75">
      <c r="A517" s="244"/>
      <c r="B517" s="242"/>
      <c r="C517" s="242"/>
      <c r="D517" s="242"/>
      <c r="E517" s="242"/>
      <c r="F517" s="242"/>
      <c r="G517" s="242"/>
      <c r="H517" s="242"/>
      <c r="I517" s="242"/>
      <c r="J517" s="242"/>
      <c r="K517" s="242"/>
      <c r="L517" s="242"/>
      <c r="M517" s="242"/>
      <c r="N517" s="242"/>
      <c r="O517" s="242"/>
      <c r="P517" s="242"/>
      <c r="Q517" s="242"/>
      <c r="R517" s="242"/>
      <c r="S517" s="242"/>
      <c r="T517" s="242"/>
    </row>
    <row r="518" spans="1:20" ht="12.75">
      <c r="A518" s="244"/>
      <c r="B518" s="242"/>
      <c r="C518" s="242"/>
      <c r="D518" s="242"/>
      <c r="E518" s="242"/>
      <c r="F518" s="242"/>
      <c r="G518" s="242"/>
      <c r="H518" s="242"/>
      <c r="I518" s="242"/>
      <c r="J518" s="242"/>
      <c r="K518" s="242"/>
      <c r="L518" s="242"/>
      <c r="M518" s="242"/>
      <c r="N518" s="242"/>
      <c r="O518" s="242"/>
      <c r="P518" s="242"/>
      <c r="Q518" s="242"/>
      <c r="R518" s="242"/>
      <c r="S518" s="242"/>
      <c r="T518" s="242"/>
    </row>
    <row r="519" spans="1:20" ht="12.75">
      <c r="A519" s="244"/>
      <c r="B519" s="242"/>
      <c r="C519" s="242"/>
      <c r="D519" s="242"/>
      <c r="E519" s="242"/>
      <c r="F519" s="242"/>
      <c r="G519" s="242"/>
      <c r="H519" s="242"/>
      <c r="I519" s="242"/>
      <c r="J519" s="242"/>
      <c r="K519" s="242"/>
      <c r="L519" s="242"/>
      <c r="M519" s="242"/>
      <c r="N519" s="242"/>
      <c r="O519" s="242"/>
      <c r="P519" s="242"/>
      <c r="Q519" s="242"/>
      <c r="R519" s="242"/>
      <c r="S519" s="242"/>
      <c r="T519" s="242"/>
    </row>
    <row r="520" spans="1:20" ht="12.75">
      <c r="A520" s="244"/>
      <c r="B520" s="242"/>
      <c r="C520" s="242"/>
      <c r="D520" s="242"/>
      <c r="E520" s="242"/>
      <c r="F520" s="242"/>
      <c r="G520" s="242"/>
      <c r="H520" s="242"/>
      <c r="I520" s="242"/>
      <c r="J520" s="242"/>
      <c r="K520" s="242"/>
      <c r="L520" s="242"/>
      <c r="M520" s="242"/>
      <c r="N520" s="242"/>
      <c r="O520" s="242"/>
      <c r="P520" s="242"/>
      <c r="Q520" s="242"/>
      <c r="R520" s="242"/>
      <c r="S520" s="242"/>
      <c r="T520" s="242"/>
    </row>
    <row r="521" spans="1:20" ht="12.75">
      <c r="A521" s="244"/>
      <c r="B521" s="242"/>
      <c r="C521" s="242"/>
      <c r="D521" s="242"/>
      <c r="E521" s="242"/>
      <c r="F521" s="242"/>
      <c r="G521" s="242"/>
      <c r="H521" s="242"/>
      <c r="I521" s="242"/>
      <c r="J521" s="242"/>
      <c r="K521" s="242"/>
      <c r="L521" s="242"/>
      <c r="M521" s="242"/>
      <c r="N521" s="242"/>
      <c r="O521" s="242"/>
      <c r="P521" s="242"/>
      <c r="Q521" s="242"/>
      <c r="R521" s="242"/>
      <c r="S521" s="242"/>
      <c r="T521" s="242"/>
    </row>
    <row r="522" spans="1:20" ht="12.75">
      <c r="A522" s="244"/>
      <c r="B522" s="242"/>
      <c r="C522" s="242"/>
      <c r="D522" s="242"/>
      <c r="E522" s="242"/>
      <c r="F522" s="242"/>
      <c r="G522" s="242"/>
      <c r="H522" s="242"/>
      <c r="I522" s="242"/>
      <c r="J522" s="242"/>
      <c r="K522" s="242"/>
      <c r="L522" s="242"/>
      <c r="M522" s="242"/>
      <c r="N522" s="242"/>
      <c r="O522" s="242"/>
      <c r="P522" s="242"/>
      <c r="Q522" s="242"/>
      <c r="R522" s="242"/>
      <c r="S522" s="242"/>
      <c r="T522" s="242"/>
    </row>
    <row r="523" spans="1:20" ht="12.75">
      <c r="A523" s="244"/>
      <c r="B523" s="242"/>
      <c r="C523" s="242"/>
      <c r="D523" s="242"/>
      <c r="E523" s="242"/>
      <c r="F523" s="242"/>
      <c r="G523" s="242"/>
      <c r="H523" s="242"/>
      <c r="I523" s="242"/>
      <c r="J523" s="242"/>
      <c r="K523" s="242"/>
      <c r="L523" s="242"/>
      <c r="M523" s="242"/>
      <c r="N523" s="242"/>
      <c r="O523" s="242"/>
      <c r="P523" s="242"/>
      <c r="Q523" s="242"/>
      <c r="R523" s="242"/>
      <c r="S523" s="242"/>
      <c r="T523" s="242"/>
    </row>
    <row r="524" spans="1:20" ht="12.75">
      <c r="A524" s="244"/>
      <c r="B524" s="242"/>
      <c r="C524" s="242"/>
      <c r="D524" s="242"/>
      <c r="E524" s="242"/>
      <c r="F524" s="242"/>
      <c r="G524" s="242"/>
      <c r="H524" s="242"/>
      <c r="I524" s="242"/>
      <c r="J524" s="242"/>
      <c r="K524" s="242"/>
      <c r="L524" s="242"/>
      <c r="M524" s="242"/>
      <c r="N524" s="242"/>
      <c r="O524" s="242"/>
      <c r="P524" s="242"/>
      <c r="Q524" s="242"/>
      <c r="R524" s="242"/>
      <c r="S524" s="242"/>
      <c r="T524" s="242"/>
    </row>
    <row r="525" spans="1:20" ht="12.75">
      <c r="A525" s="244"/>
      <c r="B525" s="242"/>
      <c r="C525" s="242"/>
      <c r="D525" s="242"/>
      <c r="E525" s="242"/>
      <c r="F525" s="242"/>
      <c r="G525" s="242"/>
      <c r="H525" s="242"/>
      <c r="I525" s="242"/>
      <c r="J525" s="242"/>
      <c r="K525" s="242"/>
      <c r="L525" s="242"/>
      <c r="M525" s="242"/>
      <c r="N525" s="242"/>
      <c r="O525" s="242"/>
      <c r="P525" s="242"/>
      <c r="Q525" s="242"/>
      <c r="R525" s="242"/>
      <c r="S525" s="242"/>
      <c r="T525" s="242"/>
    </row>
    <row r="526" spans="1:20" ht="12.75">
      <c r="A526" s="244"/>
      <c r="B526" s="242"/>
      <c r="C526" s="242"/>
      <c r="D526" s="242"/>
      <c r="E526" s="242"/>
      <c r="F526" s="242"/>
      <c r="G526" s="242"/>
      <c r="H526" s="242"/>
      <c r="I526" s="242"/>
      <c r="J526" s="242"/>
      <c r="K526" s="242"/>
      <c r="L526" s="242"/>
      <c r="M526" s="242"/>
      <c r="N526" s="242"/>
      <c r="O526" s="242"/>
      <c r="P526" s="242"/>
      <c r="Q526" s="242"/>
      <c r="R526" s="242"/>
      <c r="S526" s="242"/>
      <c r="T526" s="242"/>
    </row>
    <row r="527" spans="1:20" ht="12.75">
      <c r="A527" s="244"/>
      <c r="B527" s="242"/>
      <c r="C527" s="242"/>
      <c r="D527" s="242"/>
      <c r="E527" s="242"/>
      <c r="F527" s="242"/>
      <c r="G527" s="242"/>
      <c r="H527" s="242"/>
      <c r="I527" s="242"/>
      <c r="J527" s="242"/>
      <c r="K527" s="242"/>
      <c r="L527" s="242"/>
      <c r="M527" s="242"/>
      <c r="N527" s="242"/>
      <c r="O527" s="242"/>
      <c r="P527" s="242"/>
      <c r="Q527" s="242"/>
      <c r="R527" s="242"/>
      <c r="S527" s="242"/>
      <c r="T527" s="242"/>
    </row>
    <row r="528" spans="1:20" ht="12.75">
      <c r="A528" s="244"/>
      <c r="B528" s="242"/>
      <c r="C528" s="242"/>
      <c r="D528" s="242"/>
      <c r="E528" s="242"/>
      <c r="F528" s="242"/>
      <c r="G528" s="242"/>
      <c r="H528" s="242"/>
      <c r="I528" s="242"/>
      <c r="J528" s="242"/>
      <c r="K528" s="242"/>
      <c r="L528" s="242"/>
      <c r="M528" s="242"/>
      <c r="N528" s="242"/>
      <c r="O528" s="242"/>
      <c r="P528" s="242"/>
      <c r="Q528" s="242"/>
      <c r="R528" s="242"/>
      <c r="S528" s="242"/>
      <c r="T528" s="242"/>
    </row>
    <row r="529" spans="1:20" ht="12.75">
      <c r="A529" s="244"/>
      <c r="B529" s="242"/>
      <c r="C529" s="242"/>
      <c r="D529" s="242"/>
      <c r="E529" s="242"/>
      <c r="F529" s="242"/>
      <c r="G529" s="242"/>
      <c r="H529" s="242"/>
      <c r="I529" s="242"/>
      <c r="J529" s="242"/>
      <c r="K529" s="242"/>
      <c r="L529" s="242"/>
      <c r="M529" s="242"/>
      <c r="N529" s="242"/>
      <c r="O529" s="242"/>
      <c r="P529" s="242"/>
      <c r="Q529" s="242"/>
      <c r="R529" s="242"/>
      <c r="S529" s="242"/>
      <c r="T529" s="242"/>
    </row>
    <row r="530" spans="1:20" ht="12.75">
      <c r="A530" s="244"/>
      <c r="B530" s="242"/>
      <c r="C530" s="242"/>
      <c r="D530" s="242"/>
      <c r="E530" s="242"/>
      <c r="F530" s="242"/>
      <c r="G530" s="242"/>
      <c r="H530" s="242"/>
      <c r="I530" s="242"/>
      <c r="J530" s="242"/>
      <c r="K530" s="242"/>
      <c r="L530" s="242"/>
      <c r="M530" s="242"/>
      <c r="N530" s="242"/>
      <c r="O530" s="242"/>
      <c r="P530" s="242"/>
      <c r="Q530" s="242"/>
      <c r="R530" s="242"/>
      <c r="S530" s="242"/>
      <c r="T530" s="242"/>
    </row>
    <row r="531" spans="1:20" ht="12.75">
      <c r="A531" s="244"/>
      <c r="B531" s="242"/>
      <c r="C531" s="242"/>
      <c r="D531" s="242"/>
      <c r="E531" s="242"/>
      <c r="F531" s="242"/>
      <c r="G531" s="242"/>
      <c r="H531" s="242"/>
      <c r="I531" s="242"/>
      <c r="J531" s="242"/>
      <c r="K531" s="242"/>
      <c r="L531" s="242"/>
      <c r="M531" s="242"/>
      <c r="N531" s="242"/>
      <c r="O531" s="242"/>
      <c r="P531" s="242"/>
      <c r="Q531" s="242"/>
      <c r="R531" s="242"/>
      <c r="S531" s="242"/>
      <c r="T531" s="242"/>
    </row>
    <row r="532" spans="1:20" ht="12.75">
      <c r="A532" s="244"/>
      <c r="B532" s="242"/>
      <c r="C532" s="242"/>
      <c r="D532" s="242"/>
      <c r="E532" s="242"/>
      <c r="F532" s="242"/>
      <c r="G532" s="242"/>
      <c r="H532" s="242"/>
      <c r="I532" s="242"/>
      <c r="J532" s="242"/>
      <c r="K532" s="242"/>
      <c r="L532" s="242"/>
      <c r="M532" s="242"/>
      <c r="N532" s="242"/>
      <c r="O532" s="242"/>
      <c r="P532" s="242"/>
      <c r="Q532" s="242"/>
      <c r="R532" s="242"/>
      <c r="S532" s="242"/>
      <c r="T532" s="242"/>
    </row>
    <row r="533" spans="1:20" ht="12.75">
      <c r="A533" s="244"/>
      <c r="B533" s="242"/>
      <c r="C533" s="242"/>
      <c r="D533" s="242"/>
      <c r="E533" s="242"/>
      <c r="F533" s="242"/>
      <c r="G533" s="242"/>
      <c r="H533" s="242"/>
      <c r="I533" s="242"/>
      <c r="J533" s="242"/>
      <c r="K533" s="242"/>
      <c r="L533" s="242"/>
      <c r="M533" s="242"/>
      <c r="N533" s="242"/>
      <c r="O533" s="242"/>
      <c r="P533" s="242"/>
      <c r="Q533" s="242"/>
      <c r="R533" s="242"/>
      <c r="S533" s="242"/>
      <c r="T533" s="242"/>
    </row>
    <row r="534" spans="1:20" ht="12.75">
      <c r="A534" s="244"/>
      <c r="B534" s="242"/>
      <c r="C534" s="242"/>
      <c r="D534" s="242"/>
      <c r="E534" s="242"/>
      <c r="F534" s="242"/>
      <c r="G534" s="242"/>
      <c r="H534" s="242"/>
      <c r="I534" s="242"/>
      <c r="J534" s="242"/>
      <c r="K534" s="242"/>
      <c r="L534" s="242"/>
      <c r="M534" s="242"/>
      <c r="N534" s="242"/>
      <c r="O534" s="242"/>
      <c r="P534" s="242"/>
      <c r="Q534" s="242"/>
      <c r="R534" s="242"/>
      <c r="S534" s="242"/>
      <c r="T534" s="242"/>
    </row>
    <row r="535" spans="1:20" ht="12.75">
      <c r="A535" s="244"/>
      <c r="B535" s="242"/>
      <c r="C535" s="242"/>
      <c r="D535" s="242"/>
      <c r="E535" s="242"/>
      <c r="F535" s="242"/>
      <c r="G535" s="242"/>
      <c r="H535" s="242"/>
      <c r="I535" s="242"/>
      <c r="J535" s="242"/>
      <c r="K535" s="242"/>
      <c r="L535" s="242"/>
      <c r="M535" s="242"/>
      <c r="N535" s="242"/>
      <c r="O535" s="242"/>
      <c r="P535" s="242"/>
      <c r="Q535" s="242"/>
      <c r="R535" s="242"/>
      <c r="S535" s="242"/>
      <c r="T535" s="242"/>
    </row>
    <row r="536" spans="1:20" ht="12.75">
      <c r="A536" s="244"/>
      <c r="B536" s="242"/>
      <c r="C536" s="242"/>
      <c r="D536" s="242"/>
      <c r="E536" s="242"/>
      <c r="F536" s="242"/>
      <c r="G536" s="242"/>
      <c r="H536" s="242"/>
      <c r="I536" s="242"/>
      <c r="J536" s="242"/>
      <c r="K536" s="242"/>
      <c r="L536" s="242"/>
      <c r="M536" s="242"/>
      <c r="N536" s="242"/>
      <c r="O536" s="242"/>
      <c r="P536" s="242"/>
      <c r="Q536" s="242"/>
      <c r="R536" s="242"/>
      <c r="S536" s="242"/>
      <c r="T536" s="242"/>
    </row>
    <row r="537" spans="1:20" ht="12.75">
      <c r="A537" s="244"/>
      <c r="B537" s="242"/>
      <c r="C537" s="242"/>
      <c r="D537" s="242"/>
      <c r="E537" s="242"/>
      <c r="F537" s="242"/>
      <c r="G537" s="242"/>
      <c r="H537" s="242"/>
      <c r="I537" s="242"/>
      <c r="J537" s="242"/>
      <c r="K537" s="242"/>
      <c r="L537" s="242"/>
      <c r="M537" s="242"/>
      <c r="N537" s="242"/>
      <c r="O537" s="242"/>
      <c r="P537" s="242"/>
      <c r="Q537" s="242"/>
      <c r="R537" s="242"/>
      <c r="S537" s="242"/>
      <c r="T537" s="242"/>
    </row>
    <row r="538" spans="1:20" ht="12.75">
      <c r="A538" s="244"/>
      <c r="B538" s="242"/>
      <c r="C538" s="242"/>
      <c r="D538" s="242"/>
      <c r="E538" s="242"/>
      <c r="F538" s="242"/>
      <c r="G538" s="242"/>
      <c r="H538" s="242"/>
      <c r="I538" s="242"/>
      <c r="J538" s="242"/>
      <c r="K538" s="242"/>
      <c r="L538" s="242"/>
      <c r="M538" s="242"/>
      <c r="N538" s="242"/>
      <c r="O538" s="242"/>
      <c r="P538" s="242"/>
      <c r="Q538" s="242"/>
      <c r="R538" s="242"/>
      <c r="S538" s="242"/>
      <c r="T538" s="242"/>
    </row>
    <row r="539" spans="1:20" ht="12.75">
      <c r="A539" s="244"/>
      <c r="B539" s="242"/>
      <c r="C539" s="242"/>
      <c r="D539" s="242"/>
      <c r="E539" s="242"/>
      <c r="F539" s="242"/>
      <c r="G539" s="242"/>
      <c r="H539" s="242"/>
      <c r="I539" s="242"/>
      <c r="J539" s="242"/>
      <c r="K539" s="242"/>
      <c r="L539" s="242"/>
      <c r="M539" s="242"/>
      <c r="N539" s="242"/>
      <c r="O539" s="242"/>
      <c r="P539" s="242"/>
      <c r="Q539" s="242"/>
      <c r="R539" s="242"/>
      <c r="S539" s="242"/>
      <c r="T539" s="242"/>
    </row>
    <row r="540" spans="1:20" ht="12.75">
      <c r="A540" s="244"/>
      <c r="B540" s="242"/>
      <c r="C540" s="242"/>
      <c r="D540" s="242"/>
      <c r="E540" s="242"/>
      <c r="F540" s="242"/>
      <c r="G540" s="242"/>
      <c r="H540" s="242"/>
      <c r="I540" s="242"/>
      <c r="J540" s="242"/>
      <c r="K540" s="242"/>
      <c r="L540" s="242"/>
      <c r="M540" s="242"/>
      <c r="N540" s="242"/>
      <c r="O540" s="242"/>
      <c r="P540" s="242"/>
      <c r="Q540" s="242"/>
      <c r="R540" s="242"/>
      <c r="S540" s="242"/>
      <c r="T540" s="242"/>
    </row>
    <row r="541" spans="1:20" ht="12.75">
      <c r="A541" s="244"/>
      <c r="B541" s="242"/>
      <c r="C541" s="242"/>
      <c r="D541" s="242"/>
      <c r="E541" s="242"/>
      <c r="F541" s="242"/>
      <c r="G541" s="242"/>
      <c r="H541" s="242"/>
      <c r="I541" s="242"/>
      <c r="J541" s="242"/>
      <c r="K541" s="242"/>
      <c r="L541" s="242"/>
      <c r="M541" s="242"/>
      <c r="N541" s="242"/>
      <c r="O541" s="242"/>
      <c r="P541" s="242"/>
      <c r="Q541" s="242"/>
      <c r="R541" s="242"/>
      <c r="S541" s="242"/>
      <c r="T541" s="242"/>
    </row>
    <row r="542" spans="1:20" ht="12.75">
      <c r="A542" s="244"/>
      <c r="B542" s="242"/>
      <c r="C542" s="242"/>
      <c r="D542" s="242"/>
      <c r="E542" s="242"/>
      <c r="F542" s="242"/>
      <c r="G542" s="242"/>
      <c r="H542" s="242"/>
      <c r="I542" s="242"/>
      <c r="J542" s="242"/>
      <c r="K542" s="242"/>
      <c r="L542" s="242"/>
      <c r="M542" s="242"/>
      <c r="N542" s="242"/>
      <c r="O542" s="242"/>
      <c r="P542" s="242"/>
      <c r="Q542" s="242"/>
      <c r="R542" s="242"/>
      <c r="S542" s="242"/>
      <c r="T542" s="242"/>
    </row>
    <row r="543" spans="1:20" ht="12.75">
      <c r="A543" s="244"/>
      <c r="B543" s="242"/>
      <c r="C543" s="242"/>
      <c r="D543" s="242"/>
      <c r="E543" s="242"/>
      <c r="F543" s="242"/>
      <c r="G543" s="242"/>
      <c r="H543" s="242"/>
      <c r="I543" s="242"/>
      <c r="J543" s="242"/>
      <c r="K543" s="242"/>
      <c r="L543" s="242"/>
      <c r="M543" s="242"/>
      <c r="N543" s="242"/>
      <c r="O543" s="242"/>
      <c r="P543" s="242"/>
      <c r="Q543" s="242"/>
      <c r="R543" s="242"/>
      <c r="S543" s="242"/>
      <c r="T543" s="242"/>
    </row>
    <row r="544" spans="1:20" ht="12.75">
      <c r="A544" s="244"/>
      <c r="B544" s="242"/>
      <c r="C544" s="242"/>
      <c r="D544" s="242"/>
      <c r="E544" s="242"/>
      <c r="F544" s="242"/>
      <c r="G544" s="242"/>
      <c r="H544" s="242"/>
      <c r="I544" s="242"/>
      <c r="J544" s="242"/>
      <c r="K544" s="242"/>
      <c r="L544" s="242"/>
      <c r="M544" s="242"/>
      <c r="N544" s="242"/>
      <c r="O544" s="242"/>
      <c r="P544" s="242"/>
      <c r="Q544" s="242"/>
      <c r="R544" s="242"/>
      <c r="S544" s="242"/>
      <c r="T544" s="242"/>
    </row>
    <row r="545" spans="1:20" ht="12.75">
      <c r="A545" s="244"/>
      <c r="B545" s="242"/>
      <c r="C545" s="242"/>
      <c r="D545" s="242"/>
      <c r="E545" s="242"/>
      <c r="F545" s="242"/>
      <c r="G545" s="242"/>
      <c r="H545" s="242"/>
      <c r="I545" s="242"/>
      <c r="J545" s="242"/>
      <c r="K545" s="242"/>
      <c r="L545" s="242"/>
      <c r="M545" s="242"/>
      <c r="N545" s="242"/>
      <c r="O545" s="242"/>
      <c r="P545" s="242"/>
      <c r="Q545" s="242"/>
      <c r="R545" s="242"/>
      <c r="S545" s="242"/>
      <c r="T545" s="242"/>
    </row>
    <row r="546" spans="1:20" ht="12.75">
      <c r="A546" s="244"/>
      <c r="B546" s="242"/>
      <c r="C546" s="242"/>
      <c r="D546" s="242"/>
      <c r="E546" s="242"/>
      <c r="F546" s="242"/>
      <c r="G546" s="242"/>
      <c r="H546" s="242"/>
      <c r="I546" s="242"/>
      <c r="J546" s="242"/>
      <c r="K546" s="242"/>
      <c r="L546" s="242"/>
      <c r="M546" s="242"/>
      <c r="N546" s="242"/>
      <c r="O546" s="242"/>
      <c r="P546" s="242"/>
      <c r="Q546" s="242"/>
      <c r="R546" s="242"/>
      <c r="S546" s="242"/>
      <c r="T546" s="242"/>
    </row>
    <row r="547" spans="1:20" ht="12.75">
      <c r="A547" s="244"/>
      <c r="B547" s="242"/>
      <c r="C547" s="242"/>
      <c r="D547" s="242"/>
      <c r="E547" s="242"/>
      <c r="F547" s="242"/>
      <c r="G547" s="242"/>
      <c r="H547" s="242"/>
      <c r="I547" s="242"/>
      <c r="J547" s="242"/>
      <c r="K547" s="242"/>
      <c r="L547" s="242"/>
      <c r="M547" s="242"/>
      <c r="N547" s="242"/>
      <c r="O547" s="242"/>
      <c r="P547" s="242"/>
      <c r="Q547" s="242"/>
      <c r="R547" s="242"/>
      <c r="S547" s="242"/>
      <c r="T547" s="242"/>
    </row>
    <row r="548" spans="1:20" ht="12.75">
      <c r="A548" s="244"/>
      <c r="B548" s="242"/>
      <c r="C548" s="242"/>
      <c r="D548" s="242"/>
      <c r="E548" s="242"/>
      <c r="F548" s="242"/>
      <c r="G548" s="242"/>
      <c r="H548" s="242"/>
      <c r="I548" s="242"/>
      <c r="J548" s="242"/>
      <c r="K548" s="242"/>
      <c r="L548" s="242"/>
      <c r="M548" s="242"/>
      <c r="N548" s="242"/>
      <c r="O548" s="242"/>
      <c r="P548" s="242"/>
      <c r="Q548" s="242"/>
      <c r="R548" s="242"/>
      <c r="S548" s="242"/>
      <c r="T548" s="242"/>
    </row>
    <row r="549" spans="1:20" ht="12.75">
      <c r="A549" s="244"/>
      <c r="B549" s="242"/>
      <c r="C549" s="242"/>
      <c r="D549" s="242"/>
      <c r="E549" s="242"/>
      <c r="F549" s="242"/>
      <c r="G549" s="242"/>
      <c r="H549" s="242"/>
      <c r="I549" s="242"/>
      <c r="J549" s="242"/>
      <c r="K549" s="242"/>
      <c r="L549" s="242"/>
      <c r="M549" s="242"/>
      <c r="N549" s="242"/>
      <c r="O549" s="242"/>
      <c r="P549" s="242"/>
      <c r="Q549" s="242"/>
      <c r="R549" s="242"/>
      <c r="S549" s="242"/>
      <c r="T549" s="242"/>
    </row>
  </sheetData>
  <sheetProtection password="CC2E" sheet="1" objects="1" scenarios="1"/>
  <mergeCells count="72">
    <mergeCell ref="D275:E275"/>
    <mergeCell ref="F275:G275"/>
    <mergeCell ref="B301:C301"/>
    <mergeCell ref="E301:F301"/>
    <mergeCell ref="B300:C300"/>
    <mergeCell ref="E300:F300"/>
    <mergeCell ref="B225:C225"/>
    <mergeCell ref="B200:C200"/>
    <mergeCell ref="D200:E200"/>
    <mergeCell ref="F200:G200"/>
    <mergeCell ref="B305:C305"/>
    <mergeCell ref="E305:F305"/>
    <mergeCell ref="B303:C303"/>
    <mergeCell ref="E303:F303"/>
    <mergeCell ref="B311:C311"/>
    <mergeCell ref="E311:F311"/>
    <mergeCell ref="B109:E109"/>
    <mergeCell ref="H109:K109"/>
    <mergeCell ref="K309:L309"/>
    <mergeCell ref="B307:C307"/>
    <mergeCell ref="E307:F307"/>
    <mergeCell ref="B275:C275"/>
    <mergeCell ref="B309:C309"/>
    <mergeCell ref="E309:F309"/>
    <mergeCell ref="B105:E105"/>
    <mergeCell ref="H105:K105"/>
    <mergeCell ref="B108:E108"/>
    <mergeCell ref="H108:K108"/>
    <mergeCell ref="B107:E107"/>
    <mergeCell ref="H107:K107"/>
    <mergeCell ref="B95:E95"/>
    <mergeCell ref="H95:K95"/>
    <mergeCell ref="B97:E97"/>
    <mergeCell ref="H97:K97"/>
    <mergeCell ref="B99:E99"/>
    <mergeCell ref="H99:K99"/>
    <mergeCell ref="A90:E90"/>
    <mergeCell ref="G90:K90"/>
    <mergeCell ref="B91:E91"/>
    <mergeCell ref="H91:K91"/>
    <mergeCell ref="B93:E93"/>
    <mergeCell ref="H93:K93"/>
    <mergeCell ref="B94:E94"/>
    <mergeCell ref="H94:K94"/>
    <mergeCell ref="B52:E52"/>
    <mergeCell ref="H52:K52"/>
    <mergeCell ref="B49:E49"/>
    <mergeCell ref="H49:K49"/>
    <mergeCell ref="B43:E43"/>
    <mergeCell ref="H43:K43"/>
    <mergeCell ref="B51:E51"/>
    <mergeCell ref="H51:K51"/>
    <mergeCell ref="B9:C9"/>
    <mergeCell ref="D9:E9"/>
    <mergeCell ref="F9:G9"/>
    <mergeCell ref="B65:C65"/>
    <mergeCell ref="D65:E65"/>
    <mergeCell ref="F65:G65"/>
    <mergeCell ref="A34:E34"/>
    <mergeCell ref="G34:K34"/>
    <mergeCell ref="B53:E53"/>
    <mergeCell ref="H53:K53"/>
    <mergeCell ref="B35:E35"/>
    <mergeCell ref="H35:K35"/>
    <mergeCell ref="B41:E41"/>
    <mergeCell ref="H41:K41"/>
    <mergeCell ref="B37:E37"/>
    <mergeCell ref="H37:K37"/>
    <mergeCell ref="B39:E39"/>
    <mergeCell ref="H39:K39"/>
    <mergeCell ref="B38:E38"/>
    <mergeCell ref="H38:K3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7"/>
  <sheetViews>
    <sheetView showGridLines="0" zoomScalePageLayoutView="0" workbookViewId="0" topLeftCell="A1">
      <selection activeCell="A7" sqref="A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112" customFormat="1" ht="18">
      <c r="A1" s="722" t="str">
        <f>Header!A1</f>
        <v>DISTRICT OF</v>
      </c>
      <c r="B1" s="722"/>
      <c r="C1" s="722"/>
      <c r="D1" s="722"/>
      <c r="E1" s="722"/>
      <c r="F1" s="722"/>
      <c r="G1" s="722"/>
      <c r="H1" s="722"/>
      <c r="I1" s="722"/>
      <c r="J1" s="722"/>
      <c r="K1" s="722"/>
      <c r="L1" s="722"/>
      <c r="M1" s="722"/>
      <c r="N1" s="8"/>
      <c r="O1" s="8"/>
      <c r="P1" s="8"/>
      <c r="Q1" s="8"/>
      <c r="R1" s="8"/>
      <c r="S1" s="8"/>
      <c r="T1" s="8"/>
      <c r="U1" s="8"/>
      <c r="V1" s="8"/>
      <c r="W1" s="8"/>
      <c r="X1" s="8"/>
      <c r="Y1" s="8"/>
    </row>
    <row r="2" spans="1:25" s="112" customFormat="1" ht="18">
      <c r="A2" s="718" t="str">
        <f>Header!A2</f>
        <v>STAGE 1 MEGA CASE (PRE-TRIAL)</v>
      </c>
      <c r="B2" s="718"/>
      <c r="C2" s="718"/>
      <c r="D2" s="718"/>
      <c r="E2" s="718"/>
      <c r="F2" s="718"/>
      <c r="G2" s="718"/>
      <c r="H2" s="718"/>
      <c r="I2" s="718"/>
      <c r="J2" s="718"/>
      <c r="K2" s="718"/>
      <c r="L2" s="718"/>
      <c r="M2" s="718"/>
      <c r="N2" s="8"/>
      <c r="O2" s="8"/>
      <c r="P2" s="8"/>
      <c r="Q2" s="8"/>
      <c r="R2" s="8"/>
      <c r="S2" s="8"/>
      <c r="T2" s="8"/>
      <c r="U2" s="8"/>
      <c r="V2" s="8"/>
      <c r="W2" s="8"/>
      <c r="X2" s="8"/>
      <c r="Y2" s="8"/>
    </row>
    <row r="3" spans="1:13" ht="18" customHeight="1">
      <c r="A3" s="722" t="s">
        <v>213</v>
      </c>
      <c r="B3" s="722"/>
      <c r="C3" s="722"/>
      <c r="D3" s="722"/>
      <c r="E3" s="722"/>
      <c r="F3" s="722"/>
      <c r="G3" s="722"/>
      <c r="H3" s="722"/>
      <c r="I3" s="722"/>
      <c r="J3" s="722"/>
      <c r="K3" s="722"/>
      <c r="L3" s="722"/>
      <c r="M3" s="722"/>
    </row>
    <row r="4" s="2" customFormat="1" ht="18.75" customHeight="1" thickBot="1"/>
    <row r="5" spans="1:15" s="2" customFormat="1" ht="13.5" thickBot="1">
      <c r="A5" s="492"/>
      <c r="B5" s="493"/>
      <c r="C5" s="494" t="s">
        <v>58</v>
      </c>
      <c r="D5" s="719" t="s">
        <v>56</v>
      </c>
      <c r="E5" s="720"/>
      <c r="F5" s="719" t="s">
        <v>221</v>
      </c>
      <c r="G5" s="720"/>
      <c r="H5" s="719" t="s">
        <v>216</v>
      </c>
      <c r="I5" s="720"/>
      <c r="J5" s="719" t="s">
        <v>217</v>
      </c>
      <c r="K5" s="720"/>
      <c r="L5" s="668" t="s">
        <v>53</v>
      </c>
      <c r="M5" s="669"/>
      <c r="O5" s="723"/>
    </row>
    <row r="6" spans="1:15" s="2" customFormat="1" ht="13.5" thickBot="1">
      <c r="A6" s="495" t="s">
        <v>45</v>
      </c>
      <c r="B6" s="496"/>
      <c r="C6" s="497" t="s">
        <v>57</v>
      </c>
      <c r="D6" s="497" t="s">
        <v>155</v>
      </c>
      <c r="E6" s="497" t="s">
        <v>38</v>
      </c>
      <c r="F6" s="497" t="s">
        <v>155</v>
      </c>
      <c r="G6" s="497" t="s">
        <v>38</v>
      </c>
      <c r="H6" s="497" t="s">
        <v>155</v>
      </c>
      <c r="I6" s="497" t="s">
        <v>38</v>
      </c>
      <c r="J6" s="497" t="s">
        <v>155</v>
      </c>
      <c r="K6" s="497" t="s">
        <v>38</v>
      </c>
      <c r="L6" s="498" t="s">
        <v>155</v>
      </c>
      <c r="M6" s="498" t="s">
        <v>38</v>
      </c>
      <c r="O6" s="723"/>
    </row>
    <row r="7" spans="1:34" s="192" customFormat="1" ht="19.5" customHeight="1">
      <c r="A7" s="499"/>
      <c r="B7" s="500"/>
      <c r="C7" s="501"/>
      <c r="D7" s="502"/>
      <c r="E7" s="399"/>
      <c r="F7" s="502"/>
      <c r="G7" s="399"/>
      <c r="H7" s="507"/>
      <c r="I7" s="405"/>
      <c r="J7" s="507"/>
      <c r="K7" s="405"/>
      <c r="L7" s="509">
        <f>IF(A7="","",(D7*F7)+(D7*H7)+J7)</f>
      </c>
      <c r="M7" s="208">
        <f>IF(A7="","",(E7*G7)+(E7*I7)+K7)</f>
      </c>
      <c r="N7" s="193"/>
      <c r="AF7" s="721"/>
      <c r="AG7" s="721"/>
      <c r="AH7" s="721"/>
    </row>
    <row r="8" spans="1:13" s="192" customFormat="1" ht="19.5" customHeight="1">
      <c r="A8" s="499"/>
      <c r="B8" s="503"/>
      <c r="C8" s="504"/>
      <c r="D8" s="505"/>
      <c r="E8" s="400"/>
      <c r="F8" s="505"/>
      <c r="G8" s="400"/>
      <c r="H8" s="508"/>
      <c r="I8" s="406"/>
      <c r="J8" s="508"/>
      <c r="K8" s="406"/>
      <c r="L8" s="509">
        <f aca="true" t="shared" si="0" ref="L8:L36">IF(A8="","",(D8*F8)+(D8*H8)+J8)</f>
      </c>
      <c r="M8" s="208">
        <f aca="true" t="shared" si="1" ref="M8:M36">IF(A8="","",(E8*G8)+(E8*I8)+K8)</f>
      </c>
    </row>
    <row r="9" spans="1:32" s="192" customFormat="1" ht="19.5" customHeight="1">
      <c r="A9" s="506"/>
      <c r="B9" s="503"/>
      <c r="C9" s="504"/>
      <c r="D9" s="505"/>
      <c r="E9" s="400"/>
      <c r="F9" s="505"/>
      <c r="G9" s="400"/>
      <c r="H9" s="508"/>
      <c r="I9" s="406"/>
      <c r="J9" s="508"/>
      <c r="K9" s="406"/>
      <c r="L9" s="509">
        <f t="shared" si="0"/>
      </c>
      <c r="M9" s="208">
        <f t="shared" si="1"/>
      </c>
      <c r="O9" s="194"/>
      <c r="AF9" s="1"/>
    </row>
    <row r="10" spans="1:32" s="192" customFormat="1" ht="19.5" customHeight="1">
      <c r="A10" s="506"/>
      <c r="B10" s="503"/>
      <c r="C10" s="504"/>
      <c r="D10" s="505"/>
      <c r="E10" s="400"/>
      <c r="F10" s="505"/>
      <c r="G10" s="400"/>
      <c r="H10" s="508"/>
      <c r="I10" s="406"/>
      <c r="J10" s="508"/>
      <c r="K10" s="406"/>
      <c r="L10" s="509">
        <f t="shared" si="0"/>
      </c>
      <c r="M10" s="208">
        <f t="shared" si="1"/>
      </c>
      <c r="AF10" s="195"/>
    </row>
    <row r="11" spans="1:32" s="192" customFormat="1" ht="19.5" customHeight="1">
      <c r="A11" s="506"/>
      <c r="B11" s="503"/>
      <c r="C11" s="504"/>
      <c r="D11" s="505"/>
      <c r="E11" s="400"/>
      <c r="F11" s="505"/>
      <c r="G11" s="400"/>
      <c r="H11" s="508"/>
      <c r="I11" s="406"/>
      <c r="J11" s="508"/>
      <c r="K11" s="406"/>
      <c r="L11" s="509">
        <f t="shared" si="0"/>
      </c>
      <c r="M11" s="208">
        <f t="shared" si="1"/>
      </c>
      <c r="AF11" s="195"/>
    </row>
    <row r="12" spans="1:32" s="192" customFormat="1" ht="19.5" customHeight="1">
      <c r="A12" s="506"/>
      <c r="B12" s="503"/>
      <c r="C12" s="504"/>
      <c r="D12" s="505"/>
      <c r="E12" s="400"/>
      <c r="F12" s="505"/>
      <c r="G12" s="400"/>
      <c r="H12" s="508"/>
      <c r="I12" s="406"/>
      <c r="J12" s="508"/>
      <c r="K12" s="406"/>
      <c r="L12" s="509">
        <f t="shared" si="0"/>
      </c>
      <c r="M12" s="208">
        <f t="shared" si="1"/>
      </c>
      <c r="AF12" s="195"/>
    </row>
    <row r="13" spans="1:32" s="192" customFormat="1" ht="19.5" customHeight="1">
      <c r="A13" s="506"/>
      <c r="B13" s="503"/>
      <c r="C13" s="504"/>
      <c r="D13" s="505"/>
      <c r="E13" s="400"/>
      <c r="F13" s="505"/>
      <c r="G13" s="400"/>
      <c r="H13" s="508"/>
      <c r="I13" s="406"/>
      <c r="J13" s="508"/>
      <c r="K13" s="406"/>
      <c r="L13" s="509">
        <f t="shared" si="0"/>
      </c>
      <c r="M13" s="208">
        <f t="shared" si="1"/>
      </c>
      <c r="AF13" s="195"/>
    </row>
    <row r="14" spans="1:32" s="192" customFormat="1" ht="19.5" customHeight="1">
      <c r="A14" s="506"/>
      <c r="B14" s="503"/>
      <c r="C14" s="504"/>
      <c r="D14" s="505"/>
      <c r="E14" s="400"/>
      <c r="F14" s="505"/>
      <c r="G14" s="400"/>
      <c r="H14" s="508"/>
      <c r="I14" s="406"/>
      <c r="J14" s="508"/>
      <c r="K14" s="406"/>
      <c r="L14" s="509">
        <f t="shared" si="0"/>
      </c>
      <c r="M14" s="208">
        <f t="shared" si="1"/>
      </c>
      <c r="AF14" s="195"/>
    </row>
    <row r="15" spans="1:32" s="192" customFormat="1" ht="19.5" customHeight="1">
      <c r="A15" s="506"/>
      <c r="B15" s="503"/>
      <c r="C15" s="504"/>
      <c r="D15" s="505"/>
      <c r="E15" s="400"/>
      <c r="F15" s="505"/>
      <c r="G15" s="400"/>
      <c r="H15" s="508"/>
      <c r="I15" s="406"/>
      <c r="J15" s="508"/>
      <c r="K15" s="406"/>
      <c r="L15" s="509">
        <f t="shared" si="0"/>
      </c>
      <c r="M15" s="208">
        <f t="shared" si="1"/>
      </c>
      <c r="AF15" s="195"/>
    </row>
    <row r="16" spans="1:32" s="192" customFormat="1" ht="19.5" customHeight="1">
      <c r="A16" s="506"/>
      <c r="B16" s="503"/>
      <c r="C16" s="504"/>
      <c r="D16" s="505"/>
      <c r="E16" s="400"/>
      <c r="F16" s="505"/>
      <c r="G16" s="400"/>
      <c r="H16" s="508"/>
      <c r="I16" s="406"/>
      <c r="J16" s="508"/>
      <c r="K16" s="406"/>
      <c r="L16" s="509">
        <f t="shared" si="0"/>
      </c>
      <c r="M16" s="208">
        <f t="shared" si="1"/>
      </c>
      <c r="AF16" s="195"/>
    </row>
    <row r="17" spans="1:32" s="192" customFormat="1" ht="19.5" customHeight="1">
      <c r="A17" s="506"/>
      <c r="B17" s="503"/>
      <c r="C17" s="504"/>
      <c r="D17" s="505"/>
      <c r="E17" s="400"/>
      <c r="F17" s="505"/>
      <c r="G17" s="400"/>
      <c r="H17" s="508"/>
      <c r="I17" s="406"/>
      <c r="J17" s="508"/>
      <c r="K17" s="406"/>
      <c r="L17" s="509">
        <f t="shared" si="0"/>
      </c>
      <c r="M17" s="208">
        <f t="shared" si="1"/>
      </c>
      <c r="AF17" s="195"/>
    </row>
    <row r="18" spans="1:32" s="192" customFormat="1" ht="19.5" customHeight="1">
      <c r="A18" s="506"/>
      <c r="B18" s="503"/>
      <c r="C18" s="504"/>
      <c r="D18" s="505"/>
      <c r="E18" s="400"/>
      <c r="F18" s="505"/>
      <c r="G18" s="400"/>
      <c r="H18" s="508"/>
      <c r="I18" s="406"/>
      <c r="J18" s="508"/>
      <c r="K18" s="406"/>
      <c r="L18" s="509">
        <f t="shared" si="0"/>
      </c>
      <c r="M18" s="208">
        <f t="shared" si="1"/>
      </c>
      <c r="AF18" s="195"/>
    </row>
    <row r="19" spans="1:32" s="192" customFormat="1" ht="19.5" customHeight="1">
      <c r="A19" s="506"/>
      <c r="B19" s="503"/>
      <c r="C19" s="504"/>
      <c r="D19" s="505"/>
      <c r="E19" s="400"/>
      <c r="F19" s="505"/>
      <c r="G19" s="400"/>
      <c r="H19" s="508"/>
      <c r="I19" s="406"/>
      <c r="J19" s="508"/>
      <c r="K19" s="406"/>
      <c r="L19" s="509">
        <f t="shared" si="0"/>
      </c>
      <c r="M19" s="208">
        <f t="shared" si="1"/>
      </c>
      <c r="AF19" s="195"/>
    </row>
    <row r="20" spans="1:32" s="192" customFormat="1" ht="19.5" customHeight="1">
      <c r="A20" s="506"/>
      <c r="B20" s="503"/>
      <c r="C20" s="504"/>
      <c r="D20" s="505"/>
      <c r="E20" s="400"/>
      <c r="F20" s="505"/>
      <c r="G20" s="400"/>
      <c r="H20" s="508"/>
      <c r="I20" s="406"/>
      <c r="J20" s="508"/>
      <c r="K20" s="406"/>
      <c r="L20" s="509">
        <f t="shared" si="0"/>
      </c>
      <c r="M20" s="208">
        <f t="shared" si="1"/>
      </c>
      <c r="AF20" s="195"/>
    </row>
    <row r="21" spans="1:32" s="192" customFormat="1" ht="19.5" customHeight="1">
      <c r="A21" s="506"/>
      <c r="B21" s="503"/>
      <c r="C21" s="504"/>
      <c r="D21" s="505"/>
      <c r="E21" s="401"/>
      <c r="F21" s="505"/>
      <c r="G21" s="403"/>
      <c r="H21" s="508"/>
      <c r="I21" s="406"/>
      <c r="J21" s="508"/>
      <c r="K21" s="406"/>
      <c r="L21" s="509">
        <f t="shared" si="0"/>
      </c>
      <c r="M21" s="208">
        <f t="shared" si="1"/>
      </c>
      <c r="AF21" s="195"/>
    </row>
    <row r="22" spans="1:32" s="192" customFormat="1" ht="19.5" customHeight="1" hidden="1">
      <c r="A22" s="506"/>
      <c r="B22" s="503"/>
      <c r="C22" s="504"/>
      <c r="D22" s="505"/>
      <c r="E22" s="400"/>
      <c r="F22" s="514"/>
      <c r="G22" s="400"/>
      <c r="H22" s="508"/>
      <c r="I22" s="406"/>
      <c r="J22" s="508"/>
      <c r="K22" s="406"/>
      <c r="L22" s="509">
        <f t="shared" si="0"/>
      </c>
      <c r="M22" s="208">
        <f t="shared" si="1"/>
      </c>
      <c r="AF22" s="195"/>
    </row>
    <row r="23" spans="1:32" s="192" customFormat="1" ht="19.5" customHeight="1" hidden="1">
      <c r="A23" s="506"/>
      <c r="B23" s="503"/>
      <c r="C23" s="504"/>
      <c r="D23" s="505"/>
      <c r="E23" s="400"/>
      <c r="F23" s="515"/>
      <c r="G23" s="400"/>
      <c r="H23" s="508"/>
      <c r="I23" s="406"/>
      <c r="J23" s="508"/>
      <c r="K23" s="406"/>
      <c r="L23" s="509">
        <f t="shared" si="0"/>
      </c>
      <c r="M23" s="208">
        <f t="shared" si="1"/>
      </c>
      <c r="AF23" s="195"/>
    </row>
    <row r="24" spans="1:32" s="192" customFormat="1" ht="19.5" customHeight="1" hidden="1">
      <c r="A24" s="506"/>
      <c r="B24" s="503"/>
      <c r="C24" s="504"/>
      <c r="D24" s="505"/>
      <c r="E24" s="400"/>
      <c r="F24" s="515"/>
      <c r="G24" s="400"/>
      <c r="H24" s="508"/>
      <c r="I24" s="406"/>
      <c r="J24" s="508"/>
      <c r="K24" s="406"/>
      <c r="L24" s="509">
        <f t="shared" si="0"/>
      </c>
      <c r="M24" s="208">
        <f t="shared" si="1"/>
      </c>
      <c r="AF24" s="195"/>
    </row>
    <row r="25" spans="1:32" s="192" customFormat="1" ht="19.5" customHeight="1" hidden="1">
      <c r="A25" s="506"/>
      <c r="B25" s="503"/>
      <c r="C25" s="504"/>
      <c r="D25" s="505"/>
      <c r="E25" s="400"/>
      <c r="F25" s="515"/>
      <c r="G25" s="400"/>
      <c r="H25" s="508"/>
      <c r="I25" s="406"/>
      <c r="J25" s="508"/>
      <c r="K25" s="406"/>
      <c r="L25" s="509">
        <f t="shared" si="0"/>
      </c>
      <c r="M25" s="208">
        <f t="shared" si="1"/>
      </c>
      <c r="AF25" s="195"/>
    </row>
    <row r="26" spans="1:32" s="192" customFormat="1" ht="19.5" customHeight="1" hidden="1">
      <c r="A26" s="506"/>
      <c r="B26" s="503"/>
      <c r="C26" s="504"/>
      <c r="D26" s="505"/>
      <c r="E26" s="400"/>
      <c r="F26" s="515"/>
      <c r="G26" s="400"/>
      <c r="H26" s="508"/>
      <c r="I26" s="406"/>
      <c r="J26" s="508"/>
      <c r="K26" s="406"/>
      <c r="L26" s="509">
        <f t="shared" si="0"/>
      </c>
      <c r="M26" s="208">
        <f t="shared" si="1"/>
      </c>
      <c r="AF26" s="195"/>
    </row>
    <row r="27" spans="1:32" s="192" customFormat="1" ht="19.5" customHeight="1" hidden="1">
      <c r="A27" s="506"/>
      <c r="B27" s="503"/>
      <c r="C27" s="504"/>
      <c r="D27" s="505"/>
      <c r="E27" s="400"/>
      <c r="F27" s="515"/>
      <c r="G27" s="400"/>
      <c r="H27" s="508"/>
      <c r="I27" s="406"/>
      <c r="J27" s="508"/>
      <c r="K27" s="406"/>
      <c r="L27" s="509">
        <f t="shared" si="0"/>
      </c>
      <c r="M27" s="208">
        <f t="shared" si="1"/>
      </c>
      <c r="AF27" s="195"/>
    </row>
    <row r="28" spans="1:32" s="192" customFormat="1" ht="19.5" customHeight="1" hidden="1">
      <c r="A28" s="506"/>
      <c r="B28" s="503"/>
      <c r="C28" s="504"/>
      <c r="D28" s="505"/>
      <c r="E28" s="400"/>
      <c r="F28" s="515"/>
      <c r="G28" s="400"/>
      <c r="H28" s="508"/>
      <c r="I28" s="406"/>
      <c r="J28" s="508"/>
      <c r="K28" s="406"/>
      <c r="L28" s="509">
        <f t="shared" si="0"/>
      </c>
      <c r="M28" s="208">
        <f t="shared" si="1"/>
      </c>
      <c r="AF28" s="195"/>
    </row>
    <row r="29" spans="1:32" s="192" customFormat="1" ht="19.5" customHeight="1" hidden="1">
      <c r="A29" s="506"/>
      <c r="B29" s="503"/>
      <c r="C29" s="504"/>
      <c r="D29" s="505"/>
      <c r="E29" s="400"/>
      <c r="F29" s="515"/>
      <c r="G29" s="400"/>
      <c r="H29" s="508"/>
      <c r="I29" s="406"/>
      <c r="J29" s="508"/>
      <c r="K29" s="406"/>
      <c r="L29" s="509">
        <f t="shared" si="0"/>
      </c>
      <c r="M29" s="208">
        <f t="shared" si="1"/>
      </c>
      <c r="AF29" s="195"/>
    </row>
    <row r="30" spans="1:32" s="192" customFormat="1" ht="19.5" customHeight="1" hidden="1">
      <c r="A30" s="506"/>
      <c r="B30" s="503"/>
      <c r="C30" s="504"/>
      <c r="D30" s="505"/>
      <c r="E30" s="400"/>
      <c r="F30" s="515"/>
      <c r="G30" s="400"/>
      <c r="H30" s="508"/>
      <c r="I30" s="406"/>
      <c r="J30" s="508"/>
      <c r="K30" s="406"/>
      <c r="L30" s="509">
        <f t="shared" si="0"/>
      </c>
      <c r="M30" s="208">
        <f t="shared" si="1"/>
      </c>
      <c r="AF30" s="195"/>
    </row>
    <row r="31" spans="1:32" s="192" customFormat="1" ht="19.5" customHeight="1" hidden="1">
      <c r="A31" s="506"/>
      <c r="B31" s="503"/>
      <c r="C31" s="504"/>
      <c r="D31" s="505"/>
      <c r="E31" s="400"/>
      <c r="F31" s="515"/>
      <c r="G31" s="400"/>
      <c r="H31" s="508"/>
      <c r="I31" s="406"/>
      <c r="J31" s="508"/>
      <c r="K31" s="406"/>
      <c r="L31" s="509">
        <f t="shared" si="0"/>
      </c>
      <c r="M31" s="208">
        <f t="shared" si="1"/>
      </c>
      <c r="AF31" s="1"/>
    </row>
    <row r="32" spans="1:32" s="192" customFormat="1" ht="19.5" customHeight="1" hidden="1">
      <c r="A32" s="506"/>
      <c r="B32" s="503"/>
      <c r="C32" s="504"/>
      <c r="D32" s="505"/>
      <c r="E32" s="400"/>
      <c r="F32" s="515"/>
      <c r="G32" s="400"/>
      <c r="H32" s="508"/>
      <c r="I32" s="406"/>
      <c r="J32" s="508"/>
      <c r="K32" s="406"/>
      <c r="L32" s="509">
        <f t="shared" si="0"/>
      </c>
      <c r="M32" s="208">
        <f t="shared" si="1"/>
      </c>
      <c r="AF32" s="1"/>
    </row>
    <row r="33" spans="1:32" s="192" customFormat="1" ht="19.5" customHeight="1" hidden="1">
      <c r="A33" s="506"/>
      <c r="B33" s="503"/>
      <c r="C33" s="504"/>
      <c r="D33" s="505"/>
      <c r="E33" s="400"/>
      <c r="F33" s="515"/>
      <c r="G33" s="400"/>
      <c r="H33" s="508"/>
      <c r="I33" s="406"/>
      <c r="J33" s="508"/>
      <c r="K33" s="406"/>
      <c r="L33" s="509">
        <f t="shared" si="0"/>
      </c>
      <c r="M33" s="208">
        <f t="shared" si="1"/>
      </c>
      <c r="AF33" s="1"/>
    </row>
    <row r="34" spans="1:32" s="192" customFormat="1" ht="19.5" customHeight="1" hidden="1">
      <c r="A34" s="506"/>
      <c r="B34" s="503"/>
      <c r="C34" s="504"/>
      <c r="D34" s="505" t="s">
        <v>219</v>
      </c>
      <c r="E34" s="400"/>
      <c r="F34" s="515" t="s">
        <v>219</v>
      </c>
      <c r="G34" s="400"/>
      <c r="H34" s="508" t="s">
        <v>219</v>
      </c>
      <c r="I34" s="406"/>
      <c r="J34" s="508" t="s">
        <v>219</v>
      </c>
      <c r="K34" s="406"/>
      <c r="L34" s="509">
        <f t="shared" si="0"/>
      </c>
      <c r="M34" s="208">
        <f t="shared" si="1"/>
      </c>
      <c r="AF34" s="195"/>
    </row>
    <row r="35" spans="1:32" s="192" customFormat="1" ht="19.5" customHeight="1" hidden="1">
      <c r="A35" s="506"/>
      <c r="B35" s="503"/>
      <c r="C35" s="504"/>
      <c r="D35" s="505"/>
      <c r="E35" s="400"/>
      <c r="F35" s="515"/>
      <c r="G35" s="400"/>
      <c r="H35" s="508"/>
      <c r="I35" s="406"/>
      <c r="J35" s="508"/>
      <c r="K35" s="406"/>
      <c r="L35" s="509">
        <f t="shared" si="0"/>
      </c>
      <c r="M35" s="208">
        <f t="shared" si="1"/>
      </c>
      <c r="AF35" s="1"/>
    </row>
    <row r="36" spans="1:32" s="192" customFormat="1" ht="19.5" customHeight="1" hidden="1" thickBot="1">
      <c r="A36" s="510"/>
      <c r="B36" s="511"/>
      <c r="C36" s="512"/>
      <c r="D36" s="513"/>
      <c r="E36" s="402"/>
      <c r="F36" s="516"/>
      <c r="G36" s="404"/>
      <c r="H36" s="517"/>
      <c r="I36" s="407"/>
      <c r="J36" s="518"/>
      <c r="K36" s="407"/>
      <c r="L36" s="509">
        <f t="shared" si="0"/>
      </c>
      <c r="M36" s="208">
        <f t="shared" si="1"/>
      </c>
      <c r="AF36" s="195"/>
    </row>
    <row r="37" spans="1:32" ht="13.5" thickBot="1">
      <c r="A37" s="1" t="s">
        <v>52</v>
      </c>
      <c r="D37" s="325"/>
      <c r="E37" s="324"/>
      <c r="F37" s="175">
        <f aca="true" t="shared" si="2" ref="F37:M37">SUM(F7:F36)</f>
        <v>0</v>
      </c>
      <c r="G37" s="328">
        <f t="shared" si="2"/>
        <v>0</v>
      </c>
      <c r="H37" s="175">
        <f t="shared" si="2"/>
        <v>0</v>
      </c>
      <c r="I37" s="175">
        <f t="shared" si="2"/>
        <v>0</v>
      </c>
      <c r="J37" s="329">
        <f t="shared" si="2"/>
        <v>0</v>
      </c>
      <c r="K37" s="177">
        <f t="shared" si="2"/>
        <v>0</v>
      </c>
      <c r="L37" s="330">
        <f t="shared" si="2"/>
        <v>0</v>
      </c>
      <c r="M37" s="209">
        <f t="shared" si="2"/>
        <v>0</v>
      </c>
      <c r="AF37" s="195"/>
    </row>
    <row r="38" spans="5:32" ht="3.75" customHeight="1" thickBot="1">
      <c r="E38" s="4"/>
      <c r="F38" s="6"/>
      <c r="G38" s="3"/>
      <c r="H38" s="326"/>
      <c r="I38" s="326"/>
      <c r="J38" s="6"/>
      <c r="K38" s="132"/>
      <c r="L38" s="327"/>
      <c r="M38" s="210"/>
      <c r="AF38" s="195"/>
    </row>
    <row r="39" spans="12:32" ht="12.75">
      <c r="L39" s="15"/>
      <c r="M39" s="15"/>
      <c r="AF39" s="195"/>
    </row>
    <row r="40" ht="13.5" thickBot="1"/>
    <row r="41" spans="1:32" ht="16.5" customHeight="1" thickTop="1">
      <c r="A41" s="39" t="s">
        <v>158</v>
      </c>
      <c r="B41" s="32"/>
      <c r="C41" s="32"/>
      <c r="D41" s="32"/>
      <c r="E41" s="33"/>
      <c r="F41" s="4"/>
      <c r="G41" s="4"/>
      <c r="I41" s="259"/>
      <c r="J41" s="259"/>
      <c r="K41" s="259"/>
      <c r="AD41" s="1"/>
      <c r="AF41" s="1"/>
    </row>
    <row r="42" spans="1:32" ht="6.75" customHeight="1">
      <c r="A42" s="35"/>
      <c r="B42" s="4"/>
      <c r="C42" s="4"/>
      <c r="D42" s="4"/>
      <c r="E42" s="34"/>
      <c r="F42" s="4"/>
      <c r="G42" s="4"/>
      <c r="I42" s="4"/>
      <c r="J42" s="4"/>
      <c r="K42" s="4"/>
      <c r="AD42" s="1"/>
      <c r="AF42" s="1"/>
    </row>
    <row r="43" spans="1:32" ht="16.5" customHeight="1">
      <c r="A43" s="35" t="s">
        <v>55</v>
      </c>
      <c r="B43" s="4"/>
      <c r="C43" s="4"/>
      <c r="D43" s="4"/>
      <c r="E43" s="34"/>
      <c r="F43" s="4"/>
      <c r="G43" s="4"/>
      <c r="I43" s="4"/>
      <c r="J43" s="4"/>
      <c r="K43" s="4"/>
      <c r="AD43" s="1"/>
      <c r="AF43" s="1"/>
    </row>
    <row r="44" spans="1:32" ht="8.25" customHeight="1">
      <c r="A44" s="35"/>
      <c r="B44" s="4"/>
      <c r="C44" s="4"/>
      <c r="D44" s="4"/>
      <c r="E44" s="34"/>
      <c r="F44" s="4"/>
      <c r="G44" s="4"/>
      <c r="I44" s="4"/>
      <c r="J44" s="4"/>
      <c r="K44" s="4"/>
      <c r="AF44" s="1"/>
    </row>
    <row r="45" spans="1:32" ht="16.5" customHeight="1">
      <c r="A45" s="35" t="s">
        <v>60</v>
      </c>
      <c r="B45" s="4"/>
      <c r="C45" s="4"/>
      <c r="D45" s="4"/>
      <c r="E45" s="34"/>
      <c r="F45" s="4"/>
      <c r="G45" s="4"/>
      <c r="I45" s="4"/>
      <c r="J45" s="4"/>
      <c r="K45" s="4"/>
      <c r="AF45" s="195"/>
    </row>
    <row r="46" spans="1:32" ht="8.25" customHeight="1">
      <c r="A46" s="35"/>
      <c r="B46" s="4"/>
      <c r="C46" s="4"/>
      <c r="D46" s="4"/>
      <c r="E46" s="34"/>
      <c r="F46" s="4"/>
      <c r="G46" s="4"/>
      <c r="I46" s="4"/>
      <c r="J46" s="4"/>
      <c r="K46" s="4"/>
      <c r="AF46" s="1"/>
    </row>
    <row r="47" spans="1:32" ht="16.5" customHeight="1">
      <c r="A47" s="35" t="s">
        <v>59</v>
      </c>
      <c r="B47" s="4"/>
      <c r="C47" s="4"/>
      <c r="D47" s="4"/>
      <c r="E47" s="34"/>
      <c r="F47" s="4"/>
      <c r="G47" s="4"/>
      <c r="I47" s="4"/>
      <c r="J47" s="4"/>
      <c r="K47" s="4"/>
      <c r="AF47" s="195"/>
    </row>
    <row r="48" spans="1:32" ht="9" customHeight="1">
      <c r="A48" s="35"/>
      <c r="B48" s="4"/>
      <c r="C48" s="4"/>
      <c r="D48" s="4"/>
      <c r="E48" s="34"/>
      <c r="F48" s="4"/>
      <c r="G48" s="4"/>
      <c r="I48" s="4"/>
      <c r="J48" s="4"/>
      <c r="K48" s="4"/>
      <c r="AF48" s="195"/>
    </row>
    <row r="49" spans="1:32" ht="15" customHeight="1">
      <c r="A49" s="35" t="s">
        <v>215</v>
      </c>
      <c r="B49" s="4"/>
      <c r="C49" s="4"/>
      <c r="D49" s="4"/>
      <c r="E49" s="34"/>
      <c r="F49" s="4"/>
      <c r="G49" s="4"/>
      <c r="I49" s="4"/>
      <c r="J49" s="4"/>
      <c r="K49" s="4"/>
      <c r="AD49" s="61"/>
      <c r="AF49" s="195"/>
    </row>
    <row r="50" spans="2:32" ht="11.25" customHeight="1">
      <c r="B50" s="4"/>
      <c r="C50" s="4"/>
      <c r="D50" s="4"/>
      <c r="E50" s="34"/>
      <c r="F50" s="4"/>
      <c r="G50" s="4"/>
      <c r="I50" s="4"/>
      <c r="J50" s="4"/>
      <c r="K50" s="4"/>
      <c r="AC50" s="61"/>
      <c r="AF50" s="195"/>
    </row>
    <row r="51" spans="1:32" ht="15.75" customHeight="1">
      <c r="A51" s="35" t="s">
        <v>214</v>
      </c>
      <c r="B51" s="4"/>
      <c r="C51" s="4"/>
      <c r="D51" s="4"/>
      <c r="E51" s="34"/>
      <c r="F51" s="4"/>
      <c r="G51" s="4"/>
      <c r="I51" s="4"/>
      <c r="J51" s="4"/>
      <c r="K51" s="4"/>
      <c r="AC51" s="61"/>
      <c r="AF51" s="195"/>
    </row>
    <row r="52" spans="2:32" ht="9" customHeight="1">
      <c r="B52" s="4"/>
      <c r="C52" s="4"/>
      <c r="D52" s="4"/>
      <c r="E52" s="34"/>
      <c r="F52" s="4"/>
      <c r="G52" s="4"/>
      <c r="I52" s="4"/>
      <c r="J52" s="4"/>
      <c r="K52" s="4"/>
      <c r="AC52" s="61"/>
      <c r="AF52" s="195"/>
    </row>
    <row r="53" spans="1:32" ht="16.5" customHeight="1">
      <c r="A53" s="215" t="s">
        <v>118</v>
      </c>
      <c r="B53" s="4"/>
      <c r="C53" s="4"/>
      <c r="D53" s="4"/>
      <c r="E53" s="34"/>
      <c r="F53" s="4"/>
      <c r="G53" s="4"/>
      <c r="I53" s="4"/>
      <c r="J53" s="4"/>
      <c r="K53" s="4"/>
      <c r="AC53" s="61"/>
      <c r="AF53" s="1"/>
    </row>
    <row r="54" spans="1:32" ht="13.5" customHeight="1" thickBot="1">
      <c r="A54" s="36"/>
      <c r="B54" s="37"/>
      <c r="C54" s="37"/>
      <c r="D54" s="37"/>
      <c r="E54" s="38"/>
      <c r="F54" s="4"/>
      <c r="G54" s="4"/>
      <c r="I54" s="4"/>
      <c r="J54" s="4"/>
      <c r="K54" s="4"/>
      <c r="AF54" s="1"/>
    </row>
    <row r="55" ht="16.5" customHeight="1" thickTop="1">
      <c r="AF55" s="1"/>
    </row>
    <row r="56" ht="16.5" customHeight="1">
      <c r="AF56" s="195"/>
    </row>
    <row r="99" ht="13.5" customHeight="1"/>
    <row r="100" spans="32:34" ht="14.25" customHeight="1">
      <c r="AF100" s="607" t="s">
        <v>372</v>
      </c>
      <c r="AG100" s="607"/>
      <c r="AH100" s="607"/>
    </row>
    <row r="101" spans="32:34" ht="12.75" customHeight="1">
      <c r="AF101" s="192"/>
      <c r="AG101" s="192"/>
      <c r="AH101" s="192"/>
    </row>
    <row r="102" spans="32:34" ht="12.75">
      <c r="AF102" s="195" t="s">
        <v>109</v>
      </c>
      <c r="AG102" s="192"/>
      <c r="AH102" s="192"/>
    </row>
    <row r="103" spans="32:34" ht="12.75">
      <c r="AF103" s="195" t="s">
        <v>111</v>
      </c>
      <c r="AG103" s="192"/>
      <c r="AH103" s="192"/>
    </row>
    <row r="104" spans="32:34" ht="12.75">
      <c r="AF104" s="195" t="s">
        <v>364</v>
      </c>
      <c r="AG104" s="192"/>
      <c r="AH104" s="192"/>
    </row>
    <row r="105" spans="32:34" ht="12.75">
      <c r="AF105" s="195" t="s">
        <v>110</v>
      </c>
      <c r="AG105" s="192"/>
      <c r="AH105" s="192"/>
    </row>
    <row r="106" spans="32:34" ht="12.75">
      <c r="AF106" s="1" t="s">
        <v>368</v>
      </c>
      <c r="AG106" s="192"/>
      <c r="AH106" s="192"/>
    </row>
    <row r="107" spans="32:34" ht="12.75">
      <c r="AF107" s="195" t="s">
        <v>108</v>
      </c>
      <c r="AG107" s="192"/>
      <c r="AH107" s="192"/>
    </row>
    <row r="108" spans="32:34" ht="12.75">
      <c r="AF108" s="1" t="s">
        <v>370</v>
      </c>
      <c r="AG108" s="192"/>
      <c r="AH108" s="192"/>
    </row>
    <row r="109" spans="32:34" ht="12.75">
      <c r="AF109" s="1" t="s">
        <v>48</v>
      </c>
      <c r="AG109" s="192"/>
      <c r="AH109" s="192"/>
    </row>
    <row r="110" ht="12.75" customHeight="1">
      <c r="AF110" s="195" t="s">
        <v>367</v>
      </c>
    </row>
    <row r="111" ht="12.75">
      <c r="AF111" s="195" t="s">
        <v>106</v>
      </c>
    </row>
    <row r="112" ht="12.75">
      <c r="AF112" s="195" t="s">
        <v>54</v>
      </c>
    </row>
    <row r="113" ht="12.75">
      <c r="AF113" s="195" t="s">
        <v>112</v>
      </c>
    </row>
    <row r="114" ht="12.75">
      <c r="AF114" s="195" t="s">
        <v>369</v>
      </c>
    </row>
    <row r="115" ht="12.75">
      <c r="AF115" s="195" t="s">
        <v>51</v>
      </c>
    </row>
    <row r="116" ht="12.75">
      <c r="AF116" s="1" t="s">
        <v>371</v>
      </c>
    </row>
    <row r="117" ht="12.75">
      <c r="AF117" s="1" t="s">
        <v>50</v>
      </c>
    </row>
    <row r="118" ht="12.75">
      <c r="AF118" s="195" t="s">
        <v>122</v>
      </c>
    </row>
    <row r="119" ht="12.75" customHeight="1">
      <c r="AF119" s="1" t="s">
        <v>49</v>
      </c>
    </row>
    <row r="120" ht="12.75">
      <c r="AF120" s="1" t="s">
        <v>107</v>
      </c>
    </row>
    <row r="121" ht="12.75">
      <c r="AF121" s="195" t="s">
        <v>47</v>
      </c>
    </row>
    <row r="122" ht="12.75">
      <c r="AF122" s="1" t="s">
        <v>46</v>
      </c>
    </row>
    <row r="123" ht="12.75">
      <c r="AF123" s="1" t="s">
        <v>366</v>
      </c>
    </row>
    <row r="124" ht="12.75">
      <c r="AF124" s="1" t="s">
        <v>365</v>
      </c>
    </row>
    <row r="125" ht="12.75">
      <c r="AF125" s="1"/>
    </row>
    <row r="126" ht="12.75">
      <c r="AF126" s="195"/>
    </row>
    <row r="127" ht="12.75">
      <c r="AF127" s="195"/>
    </row>
    <row r="128" ht="12.75" customHeight="1"/>
  </sheetData>
  <sheetProtection password="CC2E" sheet="1" objects="1" scenarios="1"/>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$AF$101:$AF$124</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U233"/>
  <sheetViews>
    <sheetView showGridLines="0" showZeros="0" zoomScalePageLayoutView="0" workbookViewId="0" topLeftCell="A1">
      <pane ySplit="12" topLeftCell="BM13" activePane="bottomLeft" state="frozen"/>
      <selection pane="topLeft" activeCell="A1" sqref="A1"/>
      <selection pane="bottomLeft" activeCell="A8" sqref="A8"/>
    </sheetView>
  </sheetViews>
  <sheetFormatPr defaultColWidth="9.140625" defaultRowHeight="12.75"/>
  <cols>
    <col min="1" max="1" width="30.7109375" style="0" customWidth="1"/>
    <col min="2" max="13" width="7.7109375" style="0" customWidth="1"/>
    <col min="14" max="14" width="9.7109375" style="0" customWidth="1"/>
    <col min="15" max="15" width="7.7109375" style="0" hidden="1" customWidth="1"/>
    <col min="16" max="16" width="8.7109375" style="0" hidden="1" customWidth="1"/>
    <col min="17" max="17" width="7.7109375" style="0" hidden="1" customWidth="1"/>
    <col min="18" max="18" width="10.421875" style="0" hidden="1" customWidth="1"/>
    <col min="19" max="19" width="8.8515625" style="0" hidden="1" customWidth="1"/>
    <col min="20" max="20" width="7.7109375" style="0" customWidth="1"/>
    <col min="21" max="21" width="10.7109375" style="0" customWidth="1"/>
    <col min="36" max="36" width="21.8515625" style="0" customWidth="1"/>
  </cols>
  <sheetData>
    <row r="1" spans="1:23" s="112" customFormat="1" ht="18">
      <c r="A1" s="722" t="str">
        <f>Header!A1</f>
        <v>DISTRICT OF</v>
      </c>
      <c r="B1" s="722"/>
      <c r="C1" s="722"/>
      <c r="D1" s="722"/>
      <c r="E1" s="722"/>
      <c r="F1" s="722"/>
      <c r="G1" s="722"/>
      <c r="H1" s="722"/>
      <c r="I1" s="722"/>
      <c r="J1" s="722"/>
      <c r="K1" s="722"/>
      <c r="L1" s="722"/>
      <c r="M1" s="722"/>
      <c r="N1" s="722"/>
      <c r="O1" s="722"/>
      <c r="P1" s="722"/>
      <c r="Q1" s="722"/>
      <c r="R1" s="722"/>
      <c r="S1" s="722"/>
      <c r="T1" s="722"/>
      <c r="U1" s="722"/>
      <c r="V1" s="8"/>
      <c r="W1" s="8"/>
    </row>
    <row r="2" spans="1:23" s="112" customFormat="1" ht="18">
      <c r="A2" s="722" t="s">
        <v>282</v>
      </c>
      <c r="B2" s="722"/>
      <c r="C2" s="722"/>
      <c r="D2" s="722"/>
      <c r="E2" s="722"/>
      <c r="F2" s="722"/>
      <c r="G2" s="722"/>
      <c r="H2" s="722"/>
      <c r="I2" s="722"/>
      <c r="J2" s="722"/>
      <c r="K2" s="722"/>
      <c r="L2" s="722"/>
      <c r="M2" s="722"/>
      <c r="N2" s="722"/>
      <c r="O2" s="722"/>
      <c r="P2" s="722"/>
      <c r="Q2" s="722"/>
      <c r="R2" s="722"/>
      <c r="S2" s="722"/>
      <c r="T2" s="722"/>
      <c r="U2" s="722"/>
      <c r="V2" s="8"/>
      <c r="W2" s="8"/>
    </row>
    <row r="3" spans="1:20" ht="24.75" customHeight="1" thickBot="1">
      <c r="A3" s="245" t="s">
        <v>82</v>
      </c>
      <c r="B3" s="726">
        <f>IF('Time Budget'!B6="","",'Time Budget'!B6)</f>
      </c>
      <c r="C3" s="726"/>
      <c r="D3" s="675"/>
      <c r="E3" s="4"/>
      <c r="F3" s="138" t="s">
        <v>88</v>
      </c>
      <c r="G3" s="139"/>
      <c r="H3" s="140"/>
      <c r="I3" s="4"/>
      <c r="J3" s="4"/>
      <c r="K3" s="4"/>
      <c r="L3" s="4"/>
      <c r="M3" s="4"/>
      <c r="N3" s="4"/>
      <c r="O3" s="4"/>
      <c r="P3" s="4"/>
      <c r="Q3" s="4"/>
      <c r="R3" s="4"/>
      <c r="S3" s="4"/>
      <c r="T3" s="4"/>
    </row>
    <row r="4" spans="1:20" ht="15" customHeight="1" thickBot="1">
      <c r="A4" s="245" t="s">
        <v>83</v>
      </c>
      <c r="B4" s="727">
        <f>IF('Time Budget'!B7="","",'Time Budget'!B7)</f>
      </c>
      <c r="C4" s="727"/>
      <c r="D4" s="728"/>
      <c r="E4" s="4"/>
      <c r="F4" s="140" t="s">
        <v>78</v>
      </c>
      <c r="G4" s="140"/>
      <c r="H4" s="140"/>
      <c r="I4" s="4"/>
      <c r="J4" s="4"/>
      <c r="K4" s="4"/>
      <c r="L4" s="4"/>
      <c r="M4" s="4"/>
      <c r="N4" s="4"/>
      <c r="O4" s="4"/>
      <c r="P4" s="4"/>
      <c r="Q4" s="4"/>
      <c r="R4" s="4"/>
      <c r="S4" s="4"/>
      <c r="T4" s="4"/>
    </row>
    <row r="5" spans="1:22" ht="14.25" customHeight="1" thickBot="1">
      <c r="A5" s="245" t="s">
        <v>87</v>
      </c>
      <c r="B5" s="724"/>
      <c r="C5" s="724"/>
      <c r="D5" s="725"/>
      <c r="E5" s="4"/>
      <c r="F5" s="4"/>
      <c r="G5" s="4"/>
      <c r="H5" s="4"/>
      <c r="I5" s="4"/>
      <c r="J5" s="4"/>
      <c r="K5" s="4"/>
      <c r="L5" s="4"/>
      <c r="M5" s="4"/>
      <c r="N5" s="4"/>
      <c r="O5" s="4"/>
      <c r="P5" s="4"/>
      <c r="Q5" s="4"/>
      <c r="R5" s="4"/>
      <c r="S5" s="4"/>
      <c r="T5" s="4"/>
      <c r="U5" s="4"/>
      <c r="V5" s="4"/>
    </row>
    <row r="6" spans="1:22" ht="9.75" customHeight="1" thickBot="1">
      <c r="A6" s="23"/>
      <c r="B6" s="7"/>
      <c r="C6" s="9"/>
      <c r="D6" s="9"/>
      <c r="E6" s="6"/>
      <c r="F6" s="6"/>
      <c r="G6" s="6"/>
      <c r="H6" s="6"/>
      <c r="I6" s="6"/>
      <c r="J6" s="6"/>
      <c r="K6" s="4"/>
      <c r="L6" s="4"/>
      <c r="M6" s="4"/>
      <c r="N6" s="4"/>
      <c r="O6" s="4"/>
      <c r="P6" s="4"/>
      <c r="Q6" s="4"/>
      <c r="R6" s="4"/>
      <c r="S6" s="4"/>
      <c r="T6" s="4"/>
      <c r="U6" s="4"/>
      <c r="V6" s="4"/>
    </row>
    <row r="7" spans="1:21" ht="180" customHeight="1" thickBot="1">
      <c r="A7" s="519" t="s">
        <v>81</v>
      </c>
      <c r="B7" s="520" t="str">
        <f>'Time Budget'!$A12</f>
        <v>Arraignment and or Plea (15a)</v>
      </c>
      <c r="C7" s="520" t="str">
        <f>'Time Budget'!$A13</f>
        <v>Bail and Detention Hearings (15b)</v>
      </c>
      <c r="D7" s="520" t="str">
        <f>'Time Budget'!$A14</f>
        <v>Motion Hearings (15c)</v>
      </c>
      <c r="E7" s="520" t="str">
        <f>'Time Budget'!$A15</f>
        <v>Trial (15d)</v>
      </c>
      <c r="F7" s="520" t="str">
        <f>'Time Budget'!$A16</f>
        <v>Sentencing Hearings (15e)</v>
      </c>
      <c r="G7" s="520" t="str">
        <f>'Time Budget'!$A17</f>
        <v>Revocation Hearings (15f)</v>
      </c>
      <c r="H7" s="520" t="str">
        <f>'Time Budget'!$A18</f>
        <v>Appeals Court (15g)</v>
      </c>
      <c r="I7" s="520" t="str">
        <f>'Time Budget'!$A19</f>
        <v>Other (15h)</v>
      </c>
      <c r="J7" s="521" t="str">
        <f>'Time Budget'!$A20</f>
        <v>Interviews and Conferences (16a)</v>
      </c>
      <c r="K7" s="521" t="str">
        <f>'Time Budget'!$A21</f>
        <v>Obtaining and Reviewing Records (16b)</v>
      </c>
      <c r="L7" s="521" t="str">
        <f>'Time Budget'!$A22</f>
        <v>Legal Research and Brief Writing (16c)</v>
      </c>
      <c r="M7" s="521" t="str">
        <f>'Time Budget'!$A23</f>
        <v>Investigative and Other Work (16e)</v>
      </c>
      <c r="N7" s="521" t="str">
        <f>'Time Budget'!$A24</f>
        <v>Prepare Stage 1 &amp; 2 Budgets (&amp; amendments) (16e)</v>
      </c>
      <c r="O7" s="521">
        <f>'Time Budget'!$A25</f>
        <v>0</v>
      </c>
      <c r="P7" s="521">
        <f>'Time Budget'!$A26</f>
        <v>0</v>
      </c>
      <c r="Q7" s="521">
        <f>'Time Budget'!$A27</f>
        <v>0</v>
      </c>
      <c r="R7" s="521"/>
      <c r="S7" s="522"/>
      <c r="T7" s="522" t="s">
        <v>382</v>
      </c>
      <c r="U7" s="48" t="s">
        <v>150</v>
      </c>
    </row>
    <row r="8" spans="1:22" ht="15.75" customHeight="1">
      <c r="A8" s="11" t="s">
        <v>124</v>
      </c>
      <c r="B8" s="28">
        <f>'Time Budget'!$C$12</f>
        <v>0</v>
      </c>
      <c r="C8" s="28">
        <f>'Time Budget'!$C$13</f>
        <v>0</v>
      </c>
      <c r="D8" s="28">
        <f>'Time Budget'!$C$14</f>
        <v>0</v>
      </c>
      <c r="E8" s="28">
        <f>'Time Budget'!$C$15</f>
        <v>0</v>
      </c>
      <c r="F8" s="28">
        <f>'Time Budget'!$C$16</f>
        <v>0</v>
      </c>
      <c r="G8" s="28">
        <f>'Time Budget'!$C$17</f>
        <v>0</v>
      </c>
      <c r="H8" s="28">
        <f>'Time Budget'!$C$18</f>
        <v>0</v>
      </c>
      <c r="I8" s="28">
        <f>'Time Budget'!$C$19</f>
        <v>0</v>
      </c>
      <c r="J8" s="28">
        <f>'Time Budget'!$C$20</f>
        <v>0</v>
      </c>
      <c r="K8" s="28">
        <f>'Time Budget'!$C$21</f>
        <v>0</v>
      </c>
      <c r="L8" s="28">
        <f>'Time Budget'!$C$22</f>
        <v>0</v>
      </c>
      <c r="M8" s="28">
        <f>'Time Budget'!$C$23</f>
        <v>0</v>
      </c>
      <c r="N8" s="28">
        <f>'Time Budget'!$C$24</f>
        <v>0</v>
      </c>
      <c r="O8" s="28">
        <f>'Time Budget'!$C$25</f>
        <v>0</v>
      </c>
      <c r="P8" s="28">
        <f>'Time Budget'!$C$26</f>
        <v>0</v>
      </c>
      <c r="Q8" s="28">
        <f>'Time Budget'!$C$27</f>
        <v>0</v>
      </c>
      <c r="R8" s="28">
        <f>'Time Budget'!$C$28</f>
        <v>0</v>
      </c>
      <c r="S8" s="28">
        <f>'Time Budget'!$C$29</f>
        <v>0</v>
      </c>
      <c r="T8" s="29">
        <f>'Travel Budget'!F31</f>
        <v>0</v>
      </c>
      <c r="U8" s="24">
        <f>SUM(B8:T8)</f>
        <v>0</v>
      </c>
      <c r="V8" s="10"/>
    </row>
    <row r="9" spans="1:22" ht="15.75" customHeight="1">
      <c r="A9" s="11" t="s">
        <v>125</v>
      </c>
      <c r="B9" s="28">
        <f>Secrets!$B$115+Timesheet!$B$213+Timesheet!$B$215</f>
        <v>0</v>
      </c>
      <c r="C9" s="28">
        <f>Secrets!$C$115+Timesheet!$C$213+Timesheet!$C$215</f>
        <v>0</v>
      </c>
      <c r="D9" s="28">
        <f>Secrets!$D$115+Timesheet!$D$213+Timesheet!$D$215</f>
        <v>0</v>
      </c>
      <c r="E9" s="28">
        <f>Secrets!$E$115+Timesheet!$E$213+Timesheet!$E$215</f>
        <v>0</v>
      </c>
      <c r="F9" s="28">
        <f>Secrets!$F$115+Timesheet!$F$213+Timesheet!$F$215</f>
        <v>0</v>
      </c>
      <c r="G9" s="28">
        <f>Secrets!$G$115+Timesheet!$G$213+Timesheet!$G$215</f>
        <v>0</v>
      </c>
      <c r="H9" s="28">
        <f>Secrets!$H$115+Timesheet!$H$213+Timesheet!$H$215</f>
        <v>0</v>
      </c>
      <c r="I9" s="28">
        <f>Secrets!$I$115+Timesheet!$I$213+Timesheet!$I$215</f>
        <v>0</v>
      </c>
      <c r="J9" s="28">
        <f>Secrets!$J$115+Timesheet!$J$213+Timesheet!$J$215</f>
        <v>0</v>
      </c>
      <c r="K9" s="28">
        <f>Secrets!$K$115+Timesheet!$K$213+Timesheet!$K$215</f>
        <v>0</v>
      </c>
      <c r="L9" s="28">
        <f>Secrets!$L$115+Timesheet!$L$213+Timesheet!$L$215</f>
        <v>0</v>
      </c>
      <c r="M9" s="28">
        <f>Secrets!$M$115+Timesheet!$M$213+Timesheet!$M$215</f>
        <v>0</v>
      </c>
      <c r="N9" s="28">
        <f>Secrets!$N$115+Timesheet!$N$213+Timesheet!$N$215</f>
        <v>0</v>
      </c>
      <c r="O9" s="28">
        <f>Secrets!$O$115+Timesheet!$O$213+Timesheet!$O$215</f>
        <v>0</v>
      </c>
      <c r="P9" s="28">
        <f>Secrets!$P$115+Timesheet!$P$213+Timesheet!$P$215</f>
        <v>0</v>
      </c>
      <c r="Q9" s="28">
        <f>Secrets!$Q$115+Timesheet!$Q$213+Timesheet!$Q$215</f>
        <v>0</v>
      </c>
      <c r="R9" s="28">
        <f>Secrets!$R$115+Timesheet!$R$213+Timesheet!$R$215</f>
        <v>0</v>
      </c>
      <c r="S9" s="28">
        <f>Secrets!$S$115+Timesheet!$S$213+Timesheet!$S$215</f>
        <v>0</v>
      </c>
      <c r="T9" s="29">
        <f>Secrets!$T$115+Timesheet!$T$213+Timesheet!$T$215</f>
        <v>0</v>
      </c>
      <c r="U9" s="235">
        <f>SUM(B9:T9)</f>
        <v>0</v>
      </c>
      <c r="V9" s="10"/>
    </row>
    <row r="10" spans="1:47" ht="15.75" customHeight="1">
      <c r="A10" s="12" t="s">
        <v>374</v>
      </c>
      <c r="B10" s="28">
        <f>'Time Budget'!$E$12</f>
        <v>0</v>
      </c>
      <c r="C10" s="28">
        <f>'Time Budget'!$E$13</f>
        <v>0</v>
      </c>
      <c r="D10" s="28">
        <f>'Time Budget'!$E$14</f>
        <v>0</v>
      </c>
      <c r="E10" s="28">
        <f>'Time Budget'!$E$15</f>
        <v>0</v>
      </c>
      <c r="F10" s="28">
        <f>'Time Budget'!$E$16</f>
        <v>0</v>
      </c>
      <c r="G10" s="28">
        <f>'Time Budget'!$E$17</f>
        <v>0</v>
      </c>
      <c r="H10" s="28">
        <f>'Time Budget'!$E$18</f>
        <v>0</v>
      </c>
      <c r="I10" s="28">
        <f>'Time Budget'!$E$19</f>
        <v>0</v>
      </c>
      <c r="J10" s="28">
        <f>'Time Budget'!$E$20</f>
        <v>0</v>
      </c>
      <c r="K10" s="28">
        <f>'Time Budget'!$E$21</f>
        <v>0</v>
      </c>
      <c r="L10" s="28">
        <f>'Time Budget'!$E$22</f>
        <v>0</v>
      </c>
      <c r="M10" s="28">
        <f>'Time Budget'!$E$23</f>
        <v>0</v>
      </c>
      <c r="N10" s="28">
        <f>'Time Budget'!$E$24</f>
        <v>0</v>
      </c>
      <c r="O10" s="28">
        <f>'Time Budget'!$E$25</f>
        <v>0</v>
      </c>
      <c r="P10" s="28">
        <f>'Time Budget'!$E$26</f>
        <v>0</v>
      </c>
      <c r="Q10" s="28">
        <f>'Time Budget'!$E$27</f>
        <v>0</v>
      </c>
      <c r="R10" s="28">
        <f>'Time Budget'!$E$28</f>
        <v>0</v>
      </c>
      <c r="S10" s="28">
        <f>'Time Budget'!$E$29</f>
        <v>0</v>
      </c>
      <c r="T10" s="29">
        <f>'Travel Budget'!$G$31</f>
        <v>0</v>
      </c>
      <c r="U10" s="25">
        <f>SUM(B10:T10)</f>
        <v>0</v>
      </c>
      <c r="AL10" s="308"/>
      <c r="AM10" s="308"/>
      <c r="AN10" s="308"/>
      <c r="AO10" s="308"/>
      <c r="AP10" s="308"/>
      <c r="AQ10" s="308"/>
      <c r="AR10" s="308"/>
      <c r="AS10" s="308"/>
      <c r="AT10" s="308"/>
      <c r="AU10" s="308"/>
    </row>
    <row r="11" spans="1:47" ht="15.75" customHeight="1">
      <c r="A11" s="135" t="s">
        <v>375</v>
      </c>
      <c r="B11" s="107">
        <f>Secrets!$B$116</f>
        <v>0</v>
      </c>
      <c r="C11" s="136">
        <f>Secrets!$C$116</f>
        <v>0</v>
      </c>
      <c r="D11" s="136">
        <f>Secrets!$D$116</f>
        <v>0</v>
      </c>
      <c r="E11" s="136">
        <f>Secrets!$E$116</f>
        <v>0</v>
      </c>
      <c r="F11" s="136">
        <f>Secrets!$F$116</f>
        <v>0</v>
      </c>
      <c r="G11" s="136">
        <f>Secrets!$G$116</f>
        <v>0</v>
      </c>
      <c r="H11" s="136">
        <f>Secrets!$H$116</f>
        <v>0</v>
      </c>
      <c r="I11" s="136">
        <f>Secrets!$I$116</f>
        <v>0</v>
      </c>
      <c r="J11" s="136">
        <f>Secrets!$J$116</f>
        <v>0</v>
      </c>
      <c r="K11" s="137">
        <f>Secrets!$K$116</f>
        <v>0</v>
      </c>
      <c r="L11" s="137">
        <f>Secrets!$L$116</f>
        <v>0</v>
      </c>
      <c r="M11" s="137">
        <f>Secrets!$M$116</f>
        <v>0</v>
      </c>
      <c r="N11" s="137">
        <f>Secrets!$N$116</f>
        <v>0</v>
      </c>
      <c r="O11" s="137">
        <f>Secrets!$O$116</f>
        <v>0</v>
      </c>
      <c r="P11" s="137">
        <f>Secrets!$P$116</f>
        <v>0</v>
      </c>
      <c r="Q11" s="137">
        <f>Secrets!$Q$116</f>
        <v>0</v>
      </c>
      <c r="R11" s="137">
        <f>Secrets!$R$116</f>
        <v>0</v>
      </c>
      <c r="S11" s="137">
        <f>Secrets!$S$116</f>
        <v>0</v>
      </c>
      <c r="T11" s="137">
        <f>Secrets!$T$116</f>
        <v>0</v>
      </c>
      <c r="U11" s="25">
        <f>SUM(B11:T11)</f>
        <v>0</v>
      </c>
      <c r="AL11" s="308"/>
      <c r="AM11" s="308"/>
      <c r="AN11" s="308"/>
      <c r="AO11" s="308"/>
      <c r="AP11" s="308"/>
      <c r="AQ11" s="308"/>
      <c r="AR11" s="308"/>
      <c r="AS11" s="308"/>
      <c r="AT11" s="308"/>
      <c r="AU11" s="308"/>
    </row>
    <row r="12" spans="1:47" ht="15.75" customHeight="1" thickBot="1">
      <c r="A12" s="13" t="s">
        <v>184</v>
      </c>
      <c r="B12" s="95">
        <f>B8+B10-B9-B11</f>
        <v>0</v>
      </c>
      <c r="C12" s="95">
        <f aca="true" t="shared" si="0" ref="C12:T12">C8+C10-C9-C11</f>
        <v>0</v>
      </c>
      <c r="D12" s="95">
        <f t="shared" si="0"/>
        <v>0</v>
      </c>
      <c r="E12" s="95">
        <f t="shared" si="0"/>
        <v>0</v>
      </c>
      <c r="F12" s="95">
        <f t="shared" si="0"/>
        <v>0</v>
      </c>
      <c r="G12" s="95">
        <f t="shared" si="0"/>
        <v>0</v>
      </c>
      <c r="H12" s="95">
        <f t="shared" si="0"/>
        <v>0</v>
      </c>
      <c r="I12" s="95">
        <f t="shared" si="0"/>
        <v>0</v>
      </c>
      <c r="J12" s="95">
        <f t="shared" si="0"/>
        <v>0</v>
      </c>
      <c r="K12" s="95">
        <f>K8+K10-K9-K11</f>
        <v>0</v>
      </c>
      <c r="L12" s="95">
        <f t="shared" si="0"/>
        <v>0</v>
      </c>
      <c r="M12" s="95">
        <f t="shared" si="0"/>
        <v>0</v>
      </c>
      <c r="N12" s="95">
        <f t="shared" si="0"/>
        <v>0</v>
      </c>
      <c r="O12" s="95">
        <f t="shared" si="0"/>
        <v>0</v>
      </c>
      <c r="P12" s="95">
        <f t="shared" si="0"/>
        <v>0</v>
      </c>
      <c r="Q12" s="95">
        <f t="shared" si="0"/>
        <v>0</v>
      </c>
      <c r="R12" s="95">
        <f t="shared" si="0"/>
        <v>0</v>
      </c>
      <c r="S12" s="95">
        <f t="shared" si="0"/>
        <v>0</v>
      </c>
      <c r="T12" s="95">
        <f t="shared" si="0"/>
        <v>0</v>
      </c>
      <c r="U12" s="96">
        <f>U8+U10-U9-U11</f>
        <v>0</v>
      </c>
      <c r="V12" s="10"/>
      <c r="AL12" s="308"/>
      <c r="AM12" s="308"/>
      <c r="AN12" s="308"/>
      <c r="AO12" s="308"/>
      <c r="AP12" s="308"/>
      <c r="AQ12" s="308"/>
      <c r="AR12" s="308"/>
      <c r="AS12" s="308"/>
      <c r="AT12" s="308"/>
      <c r="AU12" s="308"/>
    </row>
    <row r="13" spans="1:47" ht="12.75">
      <c r="A13" s="523"/>
      <c r="B13" s="524"/>
      <c r="C13" s="524"/>
      <c r="D13" s="524"/>
      <c r="E13" s="524"/>
      <c r="F13" s="524"/>
      <c r="G13" s="524"/>
      <c r="H13" s="524"/>
      <c r="I13" s="524"/>
      <c r="J13" s="524"/>
      <c r="K13" s="525"/>
      <c r="L13" s="525"/>
      <c r="M13" s="525"/>
      <c r="N13" s="525"/>
      <c r="O13" s="525"/>
      <c r="P13" s="525"/>
      <c r="Q13" s="525"/>
      <c r="R13" s="525"/>
      <c r="S13" s="525"/>
      <c r="T13" s="525"/>
      <c r="U13" s="94">
        <f>SUM(B13:T13)</f>
        <v>0</v>
      </c>
      <c r="AL13" s="308"/>
      <c r="AM13" s="308"/>
      <c r="AN13" s="308"/>
      <c r="AO13" s="308"/>
      <c r="AP13" s="308"/>
      <c r="AQ13" s="308"/>
      <c r="AR13" s="308"/>
      <c r="AS13" s="308"/>
      <c r="AT13" s="308"/>
      <c r="AU13" s="308"/>
    </row>
    <row r="14" spans="1:47" ht="12.75">
      <c r="A14" s="523"/>
      <c r="B14" s="526"/>
      <c r="C14" s="526"/>
      <c r="D14" s="526"/>
      <c r="E14" s="526"/>
      <c r="F14" s="526"/>
      <c r="G14" s="526"/>
      <c r="H14" s="526"/>
      <c r="I14" s="526"/>
      <c r="J14" s="526"/>
      <c r="K14" s="527"/>
      <c r="L14" s="527"/>
      <c r="M14" s="527"/>
      <c r="N14" s="527"/>
      <c r="O14" s="527"/>
      <c r="P14" s="527"/>
      <c r="Q14" s="527"/>
      <c r="R14" s="527"/>
      <c r="S14" s="527"/>
      <c r="T14" s="527"/>
      <c r="U14" s="26">
        <f>SUM(B14:T14)</f>
        <v>0</v>
      </c>
      <c r="AL14" s="276"/>
      <c r="AM14" s="276"/>
      <c r="AN14" s="276"/>
      <c r="AO14" s="276"/>
      <c r="AP14" s="276"/>
      <c r="AQ14" s="276"/>
      <c r="AR14" s="276"/>
      <c r="AS14" s="276"/>
      <c r="AT14" s="276"/>
      <c r="AU14" s="276"/>
    </row>
    <row r="15" spans="1:21" ht="12.75">
      <c r="A15" s="523"/>
      <c r="B15" s="526"/>
      <c r="C15" s="526"/>
      <c r="D15" s="526"/>
      <c r="E15" s="528"/>
      <c r="F15" s="526"/>
      <c r="G15" s="526"/>
      <c r="H15" s="526"/>
      <c r="I15" s="526"/>
      <c r="J15" s="526"/>
      <c r="K15" s="527"/>
      <c r="L15" s="527"/>
      <c r="M15" s="527"/>
      <c r="N15" s="527"/>
      <c r="O15" s="527"/>
      <c r="P15" s="527"/>
      <c r="Q15" s="527"/>
      <c r="R15" s="527"/>
      <c r="S15" s="527"/>
      <c r="T15" s="527"/>
      <c r="U15" s="26">
        <f aca="true" t="shared" si="1" ref="U15:U22">SUM(B15:T15)</f>
        <v>0</v>
      </c>
    </row>
    <row r="16" spans="1:21" ht="12.75">
      <c r="A16" s="523"/>
      <c r="B16" s="526"/>
      <c r="C16" s="526"/>
      <c r="D16" s="526"/>
      <c r="E16" s="526"/>
      <c r="F16" s="526"/>
      <c r="G16" s="526"/>
      <c r="H16" s="526"/>
      <c r="I16" s="526"/>
      <c r="J16" s="526"/>
      <c r="K16" s="527"/>
      <c r="L16" s="527"/>
      <c r="M16" s="527"/>
      <c r="N16" s="527"/>
      <c r="O16" s="527"/>
      <c r="P16" s="527"/>
      <c r="Q16" s="527"/>
      <c r="R16" s="527"/>
      <c r="S16" s="527"/>
      <c r="T16" s="527"/>
      <c r="U16" s="26">
        <f t="shared" si="1"/>
        <v>0</v>
      </c>
    </row>
    <row r="17" spans="1:47" ht="12.75">
      <c r="A17" s="523"/>
      <c r="B17" s="526"/>
      <c r="C17" s="526"/>
      <c r="D17" s="526"/>
      <c r="E17" s="526"/>
      <c r="F17" s="526"/>
      <c r="G17" s="526"/>
      <c r="H17" s="526"/>
      <c r="I17" s="526"/>
      <c r="J17" s="526"/>
      <c r="K17" s="527"/>
      <c r="L17" s="527"/>
      <c r="M17" s="527"/>
      <c r="N17" s="527"/>
      <c r="O17" s="527"/>
      <c r="P17" s="527"/>
      <c r="Q17" s="527"/>
      <c r="R17" s="527"/>
      <c r="S17" s="527"/>
      <c r="T17" s="527"/>
      <c r="U17" s="26">
        <f t="shared" si="1"/>
        <v>0</v>
      </c>
      <c r="AL17" s="141"/>
      <c r="AM17" s="141"/>
      <c r="AN17" s="141"/>
      <c r="AO17" s="141"/>
      <c r="AP17" s="141"/>
      <c r="AQ17" s="141"/>
      <c r="AR17" s="141"/>
      <c r="AS17" s="141"/>
      <c r="AT17" s="141"/>
      <c r="AU17" s="141"/>
    </row>
    <row r="18" spans="1:21" ht="12.75">
      <c r="A18" s="529"/>
      <c r="B18" s="526"/>
      <c r="C18" s="526"/>
      <c r="D18" s="526"/>
      <c r="E18" s="526"/>
      <c r="F18" s="526"/>
      <c r="G18" s="526"/>
      <c r="H18" s="526"/>
      <c r="I18" s="526"/>
      <c r="J18" s="526"/>
      <c r="K18" s="527"/>
      <c r="L18" s="527"/>
      <c r="M18" s="527"/>
      <c r="N18" s="527"/>
      <c r="O18" s="527"/>
      <c r="P18" s="527"/>
      <c r="Q18" s="527"/>
      <c r="R18" s="527"/>
      <c r="S18" s="527"/>
      <c r="T18" s="527"/>
      <c r="U18" s="26">
        <f t="shared" si="1"/>
        <v>0</v>
      </c>
    </row>
    <row r="19" spans="1:21" ht="12.75">
      <c r="A19" s="529"/>
      <c r="B19" s="526"/>
      <c r="C19" s="526"/>
      <c r="D19" s="526"/>
      <c r="E19" s="526"/>
      <c r="F19" s="526"/>
      <c r="G19" s="526"/>
      <c r="H19" s="526"/>
      <c r="I19" s="526"/>
      <c r="J19" s="526"/>
      <c r="K19" s="527"/>
      <c r="L19" s="527"/>
      <c r="M19" s="527"/>
      <c r="N19" s="527"/>
      <c r="O19" s="527"/>
      <c r="P19" s="527"/>
      <c r="Q19" s="527"/>
      <c r="R19" s="527"/>
      <c r="S19" s="527"/>
      <c r="T19" s="527"/>
      <c r="U19" s="26">
        <f t="shared" si="1"/>
        <v>0</v>
      </c>
    </row>
    <row r="20" spans="1:21" ht="12.75">
      <c r="A20" s="529"/>
      <c r="B20" s="526"/>
      <c r="C20" s="526"/>
      <c r="D20" s="526"/>
      <c r="E20" s="526"/>
      <c r="F20" s="526"/>
      <c r="G20" s="526"/>
      <c r="H20" s="526"/>
      <c r="I20" s="526"/>
      <c r="J20" s="526"/>
      <c r="K20" s="527"/>
      <c r="L20" s="527"/>
      <c r="M20" s="527"/>
      <c r="N20" s="527"/>
      <c r="O20" s="527"/>
      <c r="P20" s="527"/>
      <c r="Q20" s="527"/>
      <c r="R20" s="527"/>
      <c r="S20" s="527"/>
      <c r="T20" s="527"/>
      <c r="U20" s="26">
        <f t="shared" si="1"/>
        <v>0</v>
      </c>
    </row>
    <row r="21" spans="1:21" ht="12.75">
      <c r="A21" s="529"/>
      <c r="B21" s="526"/>
      <c r="C21" s="526"/>
      <c r="D21" s="526"/>
      <c r="E21" s="526"/>
      <c r="F21" s="526"/>
      <c r="G21" s="526"/>
      <c r="H21" s="526"/>
      <c r="I21" s="526"/>
      <c r="J21" s="526"/>
      <c r="K21" s="527"/>
      <c r="L21" s="527"/>
      <c r="M21" s="527"/>
      <c r="N21" s="527"/>
      <c r="O21" s="527"/>
      <c r="P21" s="527"/>
      <c r="Q21" s="527"/>
      <c r="R21" s="527"/>
      <c r="S21" s="527"/>
      <c r="T21" s="527"/>
      <c r="U21" s="26">
        <f t="shared" si="1"/>
        <v>0</v>
      </c>
    </row>
    <row r="22" spans="1:21" ht="12.75">
      <c r="A22" s="529"/>
      <c r="B22" s="526"/>
      <c r="C22" s="526"/>
      <c r="D22" s="526"/>
      <c r="E22" s="526"/>
      <c r="F22" s="526"/>
      <c r="G22" s="526"/>
      <c r="H22" s="526"/>
      <c r="I22" s="526"/>
      <c r="J22" s="526"/>
      <c r="K22" s="527"/>
      <c r="L22" s="527"/>
      <c r="M22" s="527"/>
      <c r="N22" s="527"/>
      <c r="O22" s="527"/>
      <c r="P22" s="527"/>
      <c r="Q22" s="527"/>
      <c r="R22" s="527"/>
      <c r="S22" s="527"/>
      <c r="T22" s="527"/>
      <c r="U22" s="26">
        <f t="shared" si="1"/>
        <v>0</v>
      </c>
    </row>
    <row r="23" spans="1:21" ht="12.75">
      <c r="A23" s="529"/>
      <c r="B23" s="530"/>
      <c r="C23" s="530"/>
      <c r="D23" s="530"/>
      <c r="E23" s="530"/>
      <c r="F23" s="530"/>
      <c r="G23" s="530"/>
      <c r="H23" s="530"/>
      <c r="I23" s="530"/>
      <c r="J23" s="530"/>
      <c r="K23" s="531"/>
      <c r="L23" s="531"/>
      <c r="M23" s="531"/>
      <c r="N23" s="531"/>
      <c r="O23" s="531"/>
      <c r="P23" s="531"/>
      <c r="Q23" s="531"/>
      <c r="R23" s="531"/>
      <c r="S23" s="531"/>
      <c r="T23" s="531"/>
      <c r="U23" s="46">
        <f>SUM(B23:T23)</f>
        <v>0</v>
      </c>
    </row>
    <row r="24" spans="1:21" ht="12.75">
      <c r="A24" s="529"/>
      <c r="B24" s="530"/>
      <c r="C24" s="530"/>
      <c r="D24" s="530"/>
      <c r="E24" s="530"/>
      <c r="F24" s="530"/>
      <c r="G24" s="530"/>
      <c r="H24" s="530"/>
      <c r="I24" s="530"/>
      <c r="J24" s="530"/>
      <c r="K24" s="531"/>
      <c r="L24" s="531"/>
      <c r="M24" s="531"/>
      <c r="N24" s="531"/>
      <c r="O24" s="531"/>
      <c r="P24" s="531"/>
      <c r="Q24" s="531"/>
      <c r="R24" s="531"/>
      <c r="S24" s="531"/>
      <c r="T24" s="531"/>
      <c r="U24" s="46">
        <f>SUM(B24:T24)</f>
        <v>0</v>
      </c>
    </row>
    <row r="25" spans="1:21" ht="12.75">
      <c r="A25" s="529"/>
      <c r="B25" s="530"/>
      <c r="C25" s="530"/>
      <c r="D25" s="530"/>
      <c r="E25" s="530"/>
      <c r="F25" s="530"/>
      <c r="G25" s="530"/>
      <c r="H25" s="530"/>
      <c r="I25" s="530"/>
      <c r="J25" s="530"/>
      <c r="K25" s="531"/>
      <c r="L25" s="531"/>
      <c r="M25" s="531"/>
      <c r="N25" s="531"/>
      <c r="O25" s="531"/>
      <c r="P25" s="531"/>
      <c r="Q25" s="531"/>
      <c r="R25" s="531"/>
      <c r="S25" s="531"/>
      <c r="T25" s="531"/>
      <c r="U25" s="46">
        <f>SUM(B25:T25)</f>
        <v>0</v>
      </c>
    </row>
    <row r="26" spans="1:21" ht="12.75" hidden="1">
      <c r="A26" s="529"/>
      <c r="B26" s="526"/>
      <c r="C26" s="526"/>
      <c r="D26" s="526"/>
      <c r="E26" s="526"/>
      <c r="F26" s="526"/>
      <c r="G26" s="526"/>
      <c r="H26" s="526"/>
      <c r="I26" s="526"/>
      <c r="J26" s="526"/>
      <c r="K26" s="527"/>
      <c r="L26" s="527"/>
      <c r="M26" s="527"/>
      <c r="N26" s="527"/>
      <c r="O26" s="527"/>
      <c r="P26" s="527"/>
      <c r="Q26" s="527"/>
      <c r="R26" s="527"/>
      <c r="S26" s="527"/>
      <c r="T26" s="527"/>
      <c r="U26" s="26">
        <f>SUM(B26:T26)</f>
        <v>0</v>
      </c>
    </row>
    <row r="27" spans="1:21" ht="12.75" hidden="1">
      <c r="A27" s="529"/>
      <c r="B27" s="526"/>
      <c r="C27" s="526"/>
      <c r="D27" s="526"/>
      <c r="E27" s="526"/>
      <c r="F27" s="526"/>
      <c r="G27" s="526"/>
      <c r="H27" s="526"/>
      <c r="I27" s="526"/>
      <c r="J27" s="526"/>
      <c r="K27" s="527"/>
      <c r="L27" s="527"/>
      <c r="M27" s="527"/>
      <c r="N27" s="527"/>
      <c r="O27" s="527"/>
      <c r="P27" s="527"/>
      <c r="Q27" s="527"/>
      <c r="R27" s="527"/>
      <c r="S27" s="527"/>
      <c r="T27" s="527"/>
      <c r="U27" s="26">
        <f>SUM(B27:T27)</f>
        <v>0</v>
      </c>
    </row>
    <row r="28" spans="1:21" ht="12.75" hidden="1">
      <c r="A28" s="529"/>
      <c r="B28" s="526"/>
      <c r="C28" s="526"/>
      <c r="D28" s="526"/>
      <c r="E28" s="526"/>
      <c r="F28" s="526"/>
      <c r="G28" s="526"/>
      <c r="H28" s="526"/>
      <c r="I28" s="526"/>
      <c r="J28" s="526"/>
      <c r="K28" s="527"/>
      <c r="L28" s="527"/>
      <c r="M28" s="527"/>
      <c r="N28" s="527"/>
      <c r="O28" s="527"/>
      <c r="P28" s="527"/>
      <c r="Q28" s="527"/>
      <c r="R28" s="527"/>
      <c r="S28" s="527"/>
      <c r="T28" s="527"/>
      <c r="U28" s="26">
        <f aca="true" t="shared" si="2" ref="U28:U212">SUM(B28:T28)</f>
        <v>0</v>
      </c>
    </row>
    <row r="29" spans="1:21" ht="12.75" hidden="1">
      <c r="A29" s="529"/>
      <c r="B29" s="526"/>
      <c r="C29" s="526"/>
      <c r="D29" s="526"/>
      <c r="E29" s="526"/>
      <c r="F29" s="526"/>
      <c r="G29" s="526"/>
      <c r="H29" s="526"/>
      <c r="I29" s="526"/>
      <c r="J29" s="526"/>
      <c r="K29" s="527"/>
      <c r="L29" s="527"/>
      <c r="M29" s="527"/>
      <c r="N29" s="527"/>
      <c r="O29" s="527"/>
      <c r="P29" s="527"/>
      <c r="Q29" s="527"/>
      <c r="R29" s="527"/>
      <c r="S29" s="527"/>
      <c r="T29" s="527"/>
      <c r="U29" s="26">
        <f t="shared" si="2"/>
        <v>0</v>
      </c>
    </row>
    <row r="30" spans="1:21" ht="12.75" hidden="1">
      <c r="A30" s="529"/>
      <c r="B30" s="526"/>
      <c r="C30" s="526"/>
      <c r="D30" s="526"/>
      <c r="E30" s="526"/>
      <c r="F30" s="526"/>
      <c r="G30" s="526"/>
      <c r="H30" s="526"/>
      <c r="I30" s="526"/>
      <c r="J30" s="526"/>
      <c r="K30" s="527"/>
      <c r="L30" s="527"/>
      <c r="M30" s="527"/>
      <c r="N30" s="527"/>
      <c r="O30" s="527"/>
      <c r="P30" s="527"/>
      <c r="Q30" s="527"/>
      <c r="R30" s="527"/>
      <c r="S30" s="527"/>
      <c r="T30" s="527"/>
      <c r="U30" s="26">
        <f t="shared" si="2"/>
        <v>0</v>
      </c>
    </row>
    <row r="31" spans="1:21" ht="12.75" hidden="1">
      <c r="A31" s="529"/>
      <c r="B31" s="526"/>
      <c r="C31" s="526"/>
      <c r="D31" s="526"/>
      <c r="E31" s="526"/>
      <c r="F31" s="526"/>
      <c r="G31" s="526"/>
      <c r="H31" s="526"/>
      <c r="I31" s="526"/>
      <c r="J31" s="526"/>
      <c r="K31" s="527"/>
      <c r="L31" s="527"/>
      <c r="M31" s="527"/>
      <c r="N31" s="527"/>
      <c r="O31" s="527"/>
      <c r="P31" s="527"/>
      <c r="Q31" s="527"/>
      <c r="R31" s="527"/>
      <c r="S31" s="527"/>
      <c r="T31" s="527"/>
      <c r="U31" s="26">
        <f t="shared" si="2"/>
        <v>0</v>
      </c>
    </row>
    <row r="32" spans="1:21" ht="12.75" hidden="1">
      <c r="A32" s="529"/>
      <c r="B32" s="526"/>
      <c r="C32" s="526"/>
      <c r="D32" s="526"/>
      <c r="E32" s="526"/>
      <c r="F32" s="526"/>
      <c r="G32" s="526"/>
      <c r="H32" s="526"/>
      <c r="I32" s="526"/>
      <c r="J32" s="526"/>
      <c r="K32" s="527"/>
      <c r="L32" s="527"/>
      <c r="M32" s="527"/>
      <c r="N32" s="527"/>
      <c r="O32" s="527"/>
      <c r="P32" s="527"/>
      <c r="Q32" s="527"/>
      <c r="R32" s="527"/>
      <c r="S32" s="527"/>
      <c r="T32" s="527"/>
      <c r="U32" s="26">
        <f t="shared" si="2"/>
        <v>0</v>
      </c>
    </row>
    <row r="33" spans="1:21" ht="12.75" hidden="1">
      <c r="A33" s="529"/>
      <c r="B33" s="526"/>
      <c r="C33" s="526"/>
      <c r="D33" s="526"/>
      <c r="E33" s="526"/>
      <c r="F33" s="526"/>
      <c r="G33" s="526"/>
      <c r="H33" s="526"/>
      <c r="I33" s="526"/>
      <c r="J33" s="526"/>
      <c r="K33" s="527"/>
      <c r="L33" s="527"/>
      <c r="M33" s="527"/>
      <c r="N33" s="527"/>
      <c r="O33" s="527"/>
      <c r="P33" s="527"/>
      <c r="Q33" s="527"/>
      <c r="R33" s="527"/>
      <c r="S33" s="527"/>
      <c r="T33" s="527"/>
      <c r="U33" s="26">
        <f t="shared" si="2"/>
        <v>0</v>
      </c>
    </row>
    <row r="34" spans="1:21" ht="12.75" hidden="1">
      <c r="A34" s="529"/>
      <c r="B34" s="526"/>
      <c r="C34" s="526"/>
      <c r="D34" s="526"/>
      <c r="E34" s="526"/>
      <c r="F34" s="526"/>
      <c r="G34" s="526"/>
      <c r="H34" s="526"/>
      <c r="I34" s="526"/>
      <c r="J34" s="526"/>
      <c r="K34" s="527"/>
      <c r="L34" s="527"/>
      <c r="M34" s="527"/>
      <c r="N34" s="527"/>
      <c r="O34" s="527"/>
      <c r="P34" s="527"/>
      <c r="Q34" s="527"/>
      <c r="R34" s="527"/>
      <c r="S34" s="527"/>
      <c r="T34" s="527"/>
      <c r="U34" s="26">
        <f t="shared" si="2"/>
        <v>0</v>
      </c>
    </row>
    <row r="35" spans="1:21" ht="12.75" hidden="1">
      <c r="A35" s="529"/>
      <c r="B35" s="526"/>
      <c r="C35" s="526"/>
      <c r="D35" s="526"/>
      <c r="E35" s="526"/>
      <c r="F35" s="526"/>
      <c r="G35" s="526"/>
      <c r="H35" s="526"/>
      <c r="I35" s="526"/>
      <c r="J35" s="526"/>
      <c r="K35" s="527"/>
      <c r="L35" s="527"/>
      <c r="M35" s="527"/>
      <c r="N35" s="527"/>
      <c r="O35" s="527"/>
      <c r="P35" s="527"/>
      <c r="Q35" s="527"/>
      <c r="R35" s="527"/>
      <c r="S35" s="527"/>
      <c r="T35" s="527"/>
      <c r="U35" s="26">
        <f t="shared" si="2"/>
        <v>0</v>
      </c>
    </row>
    <row r="36" spans="1:21" ht="12.75" hidden="1">
      <c r="A36" s="529"/>
      <c r="B36" s="526"/>
      <c r="C36" s="526"/>
      <c r="D36" s="526"/>
      <c r="E36" s="526"/>
      <c r="F36" s="526"/>
      <c r="G36" s="526"/>
      <c r="H36" s="526"/>
      <c r="I36" s="526"/>
      <c r="J36" s="526"/>
      <c r="K36" s="527"/>
      <c r="L36" s="527"/>
      <c r="M36" s="527"/>
      <c r="N36" s="527"/>
      <c r="O36" s="527"/>
      <c r="P36" s="527"/>
      <c r="Q36" s="527"/>
      <c r="R36" s="527"/>
      <c r="S36" s="527"/>
      <c r="T36" s="527"/>
      <c r="U36" s="26">
        <f t="shared" si="2"/>
        <v>0</v>
      </c>
    </row>
    <row r="37" spans="1:21" ht="12.75" hidden="1">
      <c r="A37" s="529"/>
      <c r="B37" s="526"/>
      <c r="C37" s="526"/>
      <c r="D37" s="526"/>
      <c r="E37" s="526"/>
      <c r="F37" s="526"/>
      <c r="G37" s="526"/>
      <c r="H37" s="526"/>
      <c r="I37" s="526"/>
      <c r="J37" s="526"/>
      <c r="K37" s="527"/>
      <c r="L37" s="527"/>
      <c r="M37" s="527"/>
      <c r="N37" s="527"/>
      <c r="O37" s="527"/>
      <c r="P37" s="527"/>
      <c r="Q37" s="527"/>
      <c r="R37" s="527"/>
      <c r="S37" s="527"/>
      <c r="T37" s="527"/>
      <c r="U37" s="26">
        <f t="shared" si="2"/>
        <v>0</v>
      </c>
    </row>
    <row r="38" spans="1:21" ht="12.75" hidden="1">
      <c r="A38" s="529"/>
      <c r="B38" s="526"/>
      <c r="C38" s="526"/>
      <c r="D38" s="526"/>
      <c r="E38" s="526"/>
      <c r="F38" s="526"/>
      <c r="G38" s="526"/>
      <c r="H38" s="526"/>
      <c r="I38" s="526"/>
      <c r="J38" s="526"/>
      <c r="K38" s="527"/>
      <c r="L38" s="527"/>
      <c r="M38" s="527"/>
      <c r="N38" s="527"/>
      <c r="O38" s="527"/>
      <c r="P38" s="527"/>
      <c r="Q38" s="527"/>
      <c r="R38" s="527"/>
      <c r="S38" s="527"/>
      <c r="T38" s="527"/>
      <c r="U38" s="26">
        <f t="shared" si="2"/>
        <v>0</v>
      </c>
    </row>
    <row r="39" spans="1:21" ht="12.75" hidden="1">
      <c r="A39" s="529"/>
      <c r="B39" s="526"/>
      <c r="C39" s="526"/>
      <c r="D39" s="526"/>
      <c r="E39" s="526"/>
      <c r="F39" s="526"/>
      <c r="G39" s="526"/>
      <c r="H39" s="526"/>
      <c r="I39" s="526"/>
      <c r="J39" s="526"/>
      <c r="K39" s="527"/>
      <c r="L39" s="527"/>
      <c r="M39" s="527"/>
      <c r="N39" s="527"/>
      <c r="O39" s="527"/>
      <c r="P39" s="527"/>
      <c r="Q39" s="527"/>
      <c r="R39" s="527"/>
      <c r="S39" s="527"/>
      <c r="T39" s="527"/>
      <c r="U39" s="26">
        <f t="shared" si="2"/>
        <v>0</v>
      </c>
    </row>
    <row r="40" spans="1:21" ht="12.75" hidden="1">
      <c r="A40" s="529"/>
      <c r="B40" s="526"/>
      <c r="C40" s="526"/>
      <c r="D40" s="526"/>
      <c r="E40" s="526"/>
      <c r="F40" s="526"/>
      <c r="G40" s="526"/>
      <c r="H40" s="526"/>
      <c r="I40" s="526"/>
      <c r="J40" s="526"/>
      <c r="K40" s="527"/>
      <c r="L40" s="527"/>
      <c r="M40" s="527"/>
      <c r="N40" s="527"/>
      <c r="O40" s="527"/>
      <c r="P40" s="527"/>
      <c r="Q40" s="527"/>
      <c r="R40" s="527"/>
      <c r="S40" s="527"/>
      <c r="T40" s="527"/>
      <c r="U40" s="26">
        <f t="shared" si="2"/>
        <v>0</v>
      </c>
    </row>
    <row r="41" spans="1:21" ht="12.75" hidden="1">
      <c r="A41" s="529"/>
      <c r="B41" s="526"/>
      <c r="C41" s="526"/>
      <c r="D41" s="526"/>
      <c r="E41" s="526"/>
      <c r="F41" s="526"/>
      <c r="G41" s="526"/>
      <c r="H41" s="526"/>
      <c r="I41" s="526"/>
      <c r="J41" s="526"/>
      <c r="K41" s="527"/>
      <c r="L41" s="527"/>
      <c r="M41" s="527"/>
      <c r="N41" s="527"/>
      <c r="O41" s="527"/>
      <c r="P41" s="527"/>
      <c r="Q41" s="527"/>
      <c r="R41" s="527"/>
      <c r="S41" s="527"/>
      <c r="T41" s="527"/>
      <c r="U41" s="26">
        <f t="shared" si="2"/>
        <v>0</v>
      </c>
    </row>
    <row r="42" spans="1:21" ht="12.75" hidden="1">
      <c r="A42" s="529"/>
      <c r="B42" s="526"/>
      <c r="C42" s="526"/>
      <c r="D42" s="526"/>
      <c r="E42" s="526"/>
      <c r="F42" s="526"/>
      <c r="G42" s="526"/>
      <c r="H42" s="526"/>
      <c r="I42" s="526"/>
      <c r="J42" s="526"/>
      <c r="K42" s="527"/>
      <c r="L42" s="527"/>
      <c r="M42" s="527"/>
      <c r="N42" s="527"/>
      <c r="O42" s="527"/>
      <c r="P42" s="527"/>
      <c r="Q42" s="527"/>
      <c r="R42" s="527"/>
      <c r="S42" s="527"/>
      <c r="T42" s="527"/>
      <c r="U42" s="26">
        <f t="shared" si="2"/>
        <v>0</v>
      </c>
    </row>
    <row r="43" spans="1:21" ht="12.75" hidden="1">
      <c r="A43" s="529"/>
      <c r="B43" s="526"/>
      <c r="C43" s="526"/>
      <c r="D43" s="526"/>
      <c r="E43" s="526"/>
      <c r="F43" s="526"/>
      <c r="G43" s="526"/>
      <c r="H43" s="526"/>
      <c r="I43" s="526"/>
      <c r="J43" s="526"/>
      <c r="K43" s="527"/>
      <c r="L43" s="527"/>
      <c r="M43" s="527"/>
      <c r="N43" s="527"/>
      <c r="O43" s="527"/>
      <c r="P43" s="527"/>
      <c r="Q43" s="527"/>
      <c r="R43" s="527"/>
      <c r="S43" s="527"/>
      <c r="T43" s="527"/>
      <c r="U43" s="26">
        <f t="shared" si="2"/>
        <v>0</v>
      </c>
    </row>
    <row r="44" spans="1:21" ht="12.75" hidden="1">
      <c r="A44" s="529"/>
      <c r="B44" s="526"/>
      <c r="C44" s="526"/>
      <c r="D44" s="526"/>
      <c r="E44" s="526"/>
      <c r="F44" s="526"/>
      <c r="G44" s="526"/>
      <c r="H44" s="526"/>
      <c r="I44" s="526"/>
      <c r="J44" s="526"/>
      <c r="K44" s="527"/>
      <c r="L44" s="527"/>
      <c r="M44" s="527"/>
      <c r="N44" s="527"/>
      <c r="O44" s="527"/>
      <c r="P44" s="527"/>
      <c r="Q44" s="527"/>
      <c r="R44" s="527"/>
      <c r="S44" s="527"/>
      <c r="T44" s="527"/>
      <c r="U44" s="26">
        <f t="shared" si="2"/>
        <v>0</v>
      </c>
    </row>
    <row r="45" spans="1:21" ht="12.75" hidden="1">
      <c r="A45" s="529"/>
      <c r="B45" s="526"/>
      <c r="C45" s="526"/>
      <c r="D45" s="526"/>
      <c r="E45" s="526"/>
      <c r="F45" s="526"/>
      <c r="G45" s="526"/>
      <c r="H45" s="526"/>
      <c r="I45" s="526"/>
      <c r="J45" s="526"/>
      <c r="K45" s="527"/>
      <c r="L45" s="527"/>
      <c r="M45" s="527"/>
      <c r="N45" s="527"/>
      <c r="O45" s="527"/>
      <c r="P45" s="527"/>
      <c r="Q45" s="527"/>
      <c r="R45" s="527"/>
      <c r="S45" s="527"/>
      <c r="T45" s="527"/>
      <c r="U45" s="26">
        <f t="shared" si="2"/>
        <v>0</v>
      </c>
    </row>
    <row r="46" spans="1:21" ht="12.75" hidden="1">
      <c r="A46" s="529"/>
      <c r="B46" s="526"/>
      <c r="C46" s="526"/>
      <c r="D46" s="526"/>
      <c r="E46" s="526"/>
      <c r="F46" s="526"/>
      <c r="G46" s="526"/>
      <c r="H46" s="526"/>
      <c r="I46" s="526"/>
      <c r="J46" s="526"/>
      <c r="K46" s="527"/>
      <c r="L46" s="527"/>
      <c r="M46" s="527"/>
      <c r="N46" s="527"/>
      <c r="O46" s="527"/>
      <c r="P46" s="527"/>
      <c r="Q46" s="527"/>
      <c r="R46" s="527"/>
      <c r="S46" s="527"/>
      <c r="T46" s="527"/>
      <c r="U46" s="26">
        <f t="shared" si="2"/>
        <v>0</v>
      </c>
    </row>
    <row r="47" spans="1:21" ht="12.75" hidden="1">
      <c r="A47" s="529"/>
      <c r="B47" s="526"/>
      <c r="C47" s="526"/>
      <c r="D47" s="526"/>
      <c r="E47" s="526"/>
      <c r="F47" s="526"/>
      <c r="G47" s="526"/>
      <c r="H47" s="526"/>
      <c r="I47" s="526"/>
      <c r="J47" s="526"/>
      <c r="K47" s="527"/>
      <c r="L47" s="527"/>
      <c r="M47" s="527"/>
      <c r="N47" s="527"/>
      <c r="O47" s="527"/>
      <c r="P47" s="527"/>
      <c r="Q47" s="527"/>
      <c r="R47" s="527"/>
      <c r="S47" s="527"/>
      <c r="T47" s="527"/>
      <c r="U47" s="26">
        <f t="shared" si="2"/>
        <v>0</v>
      </c>
    </row>
    <row r="48" spans="1:21" ht="12.75" hidden="1">
      <c r="A48" s="529"/>
      <c r="B48" s="526"/>
      <c r="C48" s="526"/>
      <c r="D48" s="526"/>
      <c r="E48" s="526"/>
      <c r="F48" s="526"/>
      <c r="G48" s="526"/>
      <c r="H48" s="526"/>
      <c r="I48" s="526"/>
      <c r="J48" s="526"/>
      <c r="K48" s="527"/>
      <c r="L48" s="527"/>
      <c r="M48" s="527"/>
      <c r="N48" s="527"/>
      <c r="O48" s="527"/>
      <c r="P48" s="527"/>
      <c r="Q48" s="527"/>
      <c r="R48" s="527"/>
      <c r="S48" s="527"/>
      <c r="T48" s="527"/>
      <c r="U48" s="26">
        <f t="shared" si="2"/>
        <v>0</v>
      </c>
    </row>
    <row r="49" spans="1:21" ht="12.75" hidden="1">
      <c r="A49" s="529"/>
      <c r="B49" s="526"/>
      <c r="C49" s="526"/>
      <c r="D49" s="526"/>
      <c r="E49" s="526"/>
      <c r="F49" s="526"/>
      <c r="G49" s="526"/>
      <c r="H49" s="526"/>
      <c r="I49" s="526"/>
      <c r="J49" s="526"/>
      <c r="K49" s="527"/>
      <c r="L49" s="527"/>
      <c r="M49" s="527"/>
      <c r="N49" s="527"/>
      <c r="O49" s="527"/>
      <c r="P49" s="527"/>
      <c r="Q49" s="527"/>
      <c r="R49" s="527"/>
      <c r="S49" s="527"/>
      <c r="T49" s="527"/>
      <c r="U49" s="26">
        <f t="shared" si="2"/>
        <v>0</v>
      </c>
    </row>
    <row r="50" spans="1:21" ht="12.75" hidden="1">
      <c r="A50" s="529"/>
      <c r="B50" s="526"/>
      <c r="C50" s="526"/>
      <c r="D50" s="526"/>
      <c r="E50" s="526"/>
      <c r="F50" s="526"/>
      <c r="G50" s="526"/>
      <c r="H50" s="526"/>
      <c r="I50" s="526"/>
      <c r="J50" s="526"/>
      <c r="K50" s="527"/>
      <c r="L50" s="527"/>
      <c r="M50" s="527"/>
      <c r="N50" s="527"/>
      <c r="O50" s="527"/>
      <c r="P50" s="527"/>
      <c r="Q50" s="527"/>
      <c r="R50" s="527"/>
      <c r="S50" s="527"/>
      <c r="T50" s="527"/>
      <c r="U50" s="26">
        <f t="shared" si="2"/>
        <v>0</v>
      </c>
    </row>
    <row r="51" spans="1:21" ht="12.75" hidden="1">
      <c r="A51" s="529"/>
      <c r="B51" s="526"/>
      <c r="C51" s="526"/>
      <c r="D51" s="526"/>
      <c r="E51" s="526"/>
      <c r="F51" s="526"/>
      <c r="G51" s="526"/>
      <c r="H51" s="526"/>
      <c r="I51" s="526"/>
      <c r="J51" s="526"/>
      <c r="K51" s="527"/>
      <c r="L51" s="527"/>
      <c r="M51" s="527"/>
      <c r="N51" s="527"/>
      <c r="O51" s="527"/>
      <c r="P51" s="527"/>
      <c r="Q51" s="527"/>
      <c r="R51" s="527"/>
      <c r="S51" s="527"/>
      <c r="T51" s="527"/>
      <c r="U51" s="26">
        <f t="shared" si="2"/>
        <v>0</v>
      </c>
    </row>
    <row r="52" spans="1:21" ht="12.75" hidden="1">
      <c r="A52" s="529"/>
      <c r="B52" s="526"/>
      <c r="C52" s="526"/>
      <c r="D52" s="526"/>
      <c r="E52" s="526"/>
      <c r="F52" s="526"/>
      <c r="G52" s="526"/>
      <c r="H52" s="526"/>
      <c r="I52" s="526"/>
      <c r="J52" s="526"/>
      <c r="K52" s="527"/>
      <c r="L52" s="527"/>
      <c r="M52" s="527"/>
      <c r="N52" s="527"/>
      <c r="O52" s="527"/>
      <c r="P52" s="527"/>
      <c r="Q52" s="527"/>
      <c r="R52" s="527"/>
      <c r="S52" s="527"/>
      <c r="T52" s="527"/>
      <c r="U52" s="26">
        <f t="shared" si="2"/>
        <v>0</v>
      </c>
    </row>
    <row r="53" spans="1:21" ht="12.75" hidden="1">
      <c r="A53" s="529"/>
      <c r="B53" s="526"/>
      <c r="C53" s="526"/>
      <c r="D53" s="526"/>
      <c r="E53" s="526"/>
      <c r="F53" s="526"/>
      <c r="G53" s="526"/>
      <c r="H53" s="526"/>
      <c r="I53" s="526"/>
      <c r="J53" s="526"/>
      <c r="K53" s="527"/>
      <c r="L53" s="527"/>
      <c r="M53" s="527"/>
      <c r="N53" s="527"/>
      <c r="O53" s="527"/>
      <c r="P53" s="527"/>
      <c r="Q53" s="527"/>
      <c r="R53" s="527"/>
      <c r="S53" s="527"/>
      <c r="T53" s="527"/>
      <c r="U53" s="26">
        <f t="shared" si="2"/>
        <v>0</v>
      </c>
    </row>
    <row r="54" spans="1:21" ht="12.75" hidden="1">
      <c r="A54" s="529"/>
      <c r="B54" s="526"/>
      <c r="C54" s="526"/>
      <c r="D54" s="526"/>
      <c r="E54" s="526"/>
      <c r="F54" s="526"/>
      <c r="G54" s="526"/>
      <c r="H54" s="526"/>
      <c r="I54" s="526"/>
      <c r="J54" s="526"/>
      <c r="K54" s="527"/>
      <c r="L54" s="527"/>
      <c r="M54" s="527"/>
      <c r="N54" s="527"/>
      <c r="O54" s="527"/>
      <c r="P54" s="527"/>
      <c r="Q54" s="527"/>
      <c r="R54" s="527"/>
      <c r="S54" s="527"/>
      <c r="T54" s="527"/>
      <c r="U54" s="26">
        <f t="shared" si="2"/>
        <v>0</v>
      </c>
    </row>
    <row r="55" spans="1:21" ht="12.75" hidden="1">
      <c r="A55" s="529"/>
      <c r="B55" s="526"/>
      <c r="C55" s="526"/>
      <c r="D55" s="526"/>
      <c r="E55" s="526"/>
      <c r="F55" s="526"/>
      <c r="G55" s="526"/>
      <c r="H55" s="526"/>
      <c r="I55" s="526"/>
      <c r="J55" s="526"/>
      <c r="K55" s="527"/>
      <c r="L55" s="527"/>
      <c r="M55" s="527"/>
      <c r="N55" s="527"/>
      <c r="O55" s="527"/>
      <c r="P55" s="527"/>
      <c r="Q55" s="527"/>
      <c r="R55" s="527"/>
      <c r="S55" s="527"/>
      <c r="T55" s="527"/>
      <c r="U55" s="26">
        <f t="shared" si="2"/>
        <v>0</v>
      </c>
    </row>
    <row r="56" spans="1:21" ht="12.75" hidden="1">
      <c r="A56" s="529"/>
      <c r="B56" s="526"/>
      <c r="C56" s="526"/>
      <c r="D56" s="526"/>
      <c r="E56" s="526"/>
      <c r="F56" s="526"/>
      <c r="G56" s="526"/>
      <c r="H56" s="526"/>
      <c r="I56" s="526"/>
      <c r="J56" s="526"/>
      <c r="K56" s="527"/>
      <c r="L56" s="527"/>
      <c r="M56" s="527"/>
      <c r="N56" s="527"/>
      <c r="O56" s="527"/>
      <c r="P56" s="527"/>
      <c r="Q56" s="527"/>
      <c r="R56" s="527"/>
      <c r="S56" s="527"/>
      <c r="T56" s="527"/>
      <c r="U56" s="26">
        <f t="shared" si="2"/>
        <v>0</v>
      </c>
    </row>
    <row r="57" spans="1:21" ht="12.75" hidden="1">
      <c r="A57" s="529"/>
      <c r="B57" s="526"/>
      <c r="C57" s="526"/>
      <c r="D57" s="526"/>
      <c r="E57" s="526"/>
      <c r="F57" s="526"/>
      <c r="G57" s="526"/>
      <c r="H57" s="526"/>
      <c r="I57" s="526"/>
      <c r="J57" s="526"/>
      <c r="K57" s="527"/>
      <c r="L57" s="527"/>
      <c r="M57" s="527"/>
      <c r="N57" s="527"/>
      <c r="O57" s="527"/>
      <c r="P57" s="527"/>
      <c r="Q57" s="527"/>
      <c r="R57" s="527"/>
      <c r="S57" s="527"/>
      <c r="T57" s="527"/>
      <c r="U57" s="26">
        <f t="shared" si="2"/>
        <v>0</v>
      </c>
    </row>
    <row r="58" spans="1:21" ht="12.75" hidden="1">
      <c r="A58" s="529"/>
      <c r="B58" s="526"/>
      <c r="C58" s="526"/>
      <c r="D58" s="526"/>
      <c r="E58" s="526"/>
      <c r="F58" s="526"/>
      <c r="G58" s="526"/>
      <c r="H58" s="526"/>
      <c r="I58" s="526"/>
      <c r="J58" s="526"/>
      <c r="K58" s="527"/>
      <c r="L58" s="527"/>
      <c r="M58" s="527"/>
      <c r="N58" s="527"/>
      <c r="O58" s="527"/>
      <c r="P58" s="527"/>
      <c r="Q58" s="527"/>
      <c r="R58" s="527"/>
      <c r="S58" s="527"/>
      <c r="T58" s="527"/>
      <c r="U58" s="26">
        <f t="shared" si="2"/>
        <v>0</v>
      </c>
    </row>
    <row r="59" spans="1:21" ht="12.75" hidden="1">
      <c r="A59" s="529"/>
      <c r="B59" s="526"/>
      <c r="C59" s="526"/>
      <c r="D59" s="526"/>
      <c r="E59" s="526"/>
      <c r="F59" s="526"/>
      <c r="G59" s="526"/>
      <c r="H59" s="526"/>
      <c r="I59" s="526"/>
      <c r="J59" s="526"/>
      <c r="K59" s="527"/>
      <c r="L59" s="527"/>
      <c r="M59" s="527"/>
      <c r="N59" s="527"/>
      <c r="O59" s="527"/>
      <c r="P59" s="527"/>
      <c r="Q59" s="527"/>
      <c r="R59" s="527"/>
      <c r="S59" s="527"/>
      <c r="T59" s="527"/>
      <c r="U59" s="26">
        <f t="shared" si="2"/>
        <v>0</v>
      </c>
    </row>
    <row r="60" spans="1:21" ht="12.75" hidden="1">
      <c r="A60" s="529"/>
      <c r="B60" s="526"/>
      <c r="C60" s="526"/>
      <c r="D60" s="526"/>
      <c r="E60" s="526"/>
      <c r="F60" s="526"/>
      <c r="G60" s="526"/>
      <c r="H60" s="526"/>
      <c r="I60" s="526"/>
      <c r="J60" s="526"/>
      <c r="K60" s="527"/>
      <c r="L60" s="527"/>
      <c r="M60" s="527"/>
      <c r="N60" s="527"/>
      <c r="O60" s="527"/>
      <c r="P60" s="527"/>
      <c r="Q60" s="527"/>
      <c r="R60" s="527"/>
      <c r="S60" s="527"/>
      <c r="T60" s="527"/>
      <c r="U60" s="26">
        <f t="shared" si="2"/>
        <v>0</v>
      </c>
    </row>
    <row r="61" spans="1:21" ht="12.75" hidden="1">
      <c r="A61" s="529"/>
      <c r="B61" s="526"/>
      <c r="C61" s="526"/>
      <c r="D61" s="526"/>
      <c r="E61" s="526"/>
      <c r="F61" s="526"/>
      <c r="G61" s="526"/>
      <c r="H61" s="526"/>
      <c r="I61" s="526"/>
      <c r="J61" s="526"/>
      <c r="K61" s="527"/>
      <c r="L61" s="527"/>
      <c r="M61" s="527"/>
      <c r="N61" s="527"/>
      <c r="O61" s="527"/>
      <c r="P61" s="527"/>
      <c r="Q61" s="527"/>
      <c r="R61" s="527"/>
      <c r="S61" s="527"/>
      <c r="T61" s="527"/>
      <c r="U61" s="26">
        <f t="shared" si="2"/>
        <v>0</v>
      </c>
    </row>
    <row r="62" spans="1:21" ht="12.75" hidden="1">
      <c r="A62" s="529"/>
      <c r="B62" s="526"/>
      <c r="C62" s="526"/>
      <c r="D62" s="526"/>
      <c r="E62" s="526"/>
      <c r="F62" s="526"/>
      <c r="G62" s="526"/>
      <c r="H62" s="526"/>
      <c r="I62" s="526"/>
      <c r="J62" s="526"/>
      <c r="K62" s="527"/>
      <c r="L62" s="527"/>
      <c r="M62" s="527"/>
      <c r="N62" s="527"/>
      <c r="O62" s="527"/>
      <c r="P62" s="527"/>
      <c r="Q62" s="527"/>
      <c r="R62" s="527"/>
      <c r="S62" s="527"/>
      <c r="T62" s="527"/>
      <c r="U62" s="26">
        <f t="shared" si="2"/>
        <v>0</v>
      </c>
    </row>
    <row r="63" spans="1:21" ht="12.75" hidden="1">
      <c r="A63" s="529"/>
      <c r="B63" s="526"/>
      <c r="C63" s="526"/>
      <c r="D63" s="526"/>
      <c r="E63" s="526"/>
      <c r="F63" s="526"/>
      <c r="G63" s="526"/>
      <c r="H63" s="526"/>
      <c r="I63" s="526"/>
      <c r="J63" s="526"/>
      <c r="K63" s="527"/>
      <c r="L63" s="527"/>
      <c r="M63" s="527"/>
      <c r="N63" s="527"/>
      <c r="O63" s="527"/>
      <c r="P63" s="527"/>
      <c r="Q63" s="527"/>
      <c r="R63" s="527"/>
      <c r="S63" s="527"/>
      <c r="T63" s="527"/>
      <c r="U63" s="26">
        <f t="shared" si="2"/>
        <v>0</v>
      </c>
    </row>
    <row r="64" spans="1:21" ht="12.75" hidden="1">
      <c r="A64" s="529"/>
      <c r="B64" s="526"/>
      <c r="C64" s="526"/>
      <c r="D64" s="526"/>
      <c r="E64" s="526"/>
      <c r="F64" s="526"/>
      <c r="G64" s="526"/>
      <c r="H64" s="526"/>
      <c r="I64" s="526"/>
      <c r="J64" s="526"/>
      <c r="K64" s="527"/>
      <c r="L64" s="527"/>
      <c r="M64" s="527"/>
      <c r="N64" s="527"/>
      <c r="O64" s="527"/>
      <c r="P64" s="527"/>
      <c r="Q64" s="527"/>
      <c r="R64" s="527"/>
      <c r="S64" s="527"/>
      <c r="T64" s="527"/>
      <c r="U64" s="26">
        <f t="shared" si="2"/>
        <v>0</v>
      </c>
    </row>
    <row r="65" spans="1:21" ht="12.75" hidden="1">
      <c r="A65" s="529"/>
      <c r="B65" s="526"/>
      <c r="C65" s="526"/>
      <c r="D65" s="526"/>
      <c r="E65" s="526"/>
      <c r="F65" s="526"/>
      <c r="G65" s="526"/>
      <c r="H65" s="526"/>
      <c r="I65" s="526"/>
      <c r="J65" s="526"/>
      <c r="K65" s="527"/>
      <c r="L65" s="527"/>
      <c r="M65" s="527"/>
      <c r="N65" s="527"/>
      <c r="O65" s="527"/>
      <c r="P65" s="527"/>
      <c r="Q65" s="527"/>
      <c r="R65" s="527"/>
      <c r="S65" s="527"/>
      <c r="T65" s="527"/>
      <c r="U65" s="26">
        <f t="shared" si="2"/>
        <v>0</v>
      </c>
    </row>
    <row r="66" spans="1:21" ht="12.75" hidden="1">
      <c r="A66" s="529"/>
      <c r="B66" s="526"/>
      <c r="C66" s="526"/>
      <c r="D66" s="526"/>
      <c r="E66" s="526"/>
      <c r="F66" s="526"/>
      <c r="G66" s="526"/>
      <c r="H66" s="526"/>
      <c r="I66" s="526"/>
      <c r="J66" s="526"/>
      <c r="K66" s="527"/>
      <c r="L66" s="527"/>
      <c r="M66" s="527"/>
      <c r="N66" s="527"/>
      <c r="O66" s="527"/>
      <c r="P66" s="527"/>
      <c r="Q66" s="527"/>
      <c r="R66" s="527"/>
      <c r="S66" s="527"/>
      <c r="T66" s="527"/>
      <c r="U66" s="26">
        <f t="shared" si="2"/>
        <v>0</v>
      </c>
    </row>
    <row r="67" spans="1:21" ht="12.75" hidden="1">
      <c r="A67" s="529"/>
      <c r="B67" s="526"/>
      <c r="C67" s="526"/>
      <c r="D67" s="526"/>
      <c r="E67" s="526"/>
      <c r="F67" s="526"/>
      <c r="G67" s="526"/>
      <c r="H67" s="526"/>
      <c r="I67" s="526"/>
      <c r="J67" s="526"/>
      <c r="K67" s="527"/>
      <c r="L67" s="527"/>
      <c r="M67" s="527"/>
      <c r="N67" s="527"/>
      <c r="O67" s="527"/>
      <c r="P67" s="527"/>
      <c r="Q67" s="527"/>
      <c r="R67" s="527"/>
      <c r="S67" s="527"/>
      <c r="T67" s="527"/>
      <c r="U67" s="26">
        <f t="shared" si="2"/>
        <v>0</v>
      </c>
    </row>
    <row r="68" spans="1:21" ht="12.75" hidden="1">
      <c r="A68" s="529"/>
      <c r="B68" s="526"/>
      <c r="C68" s="526"/>
      <c r="D68" s="526"/>
      <c r="E68" s="526"/>
      <c r="F68" s="526"/>
      <c r="G68" s="526"/>
      <c r="H68" s="526"/>
      <c r="I68" s="526"/>
      <c r="J68" s="526"/>
      <c r="K68" s="527"/>
      <c r="L68" s="527"/>
      <c r="M68" s="527"/>
      <c r="N68" s="527"/>
      <c r="O68" s="527"/>
      <c r="P68" s="527"/>
      <c r="Q68" s="527"/>
      <c r="R68" s="527"/>
      <c r="S68" s="527"/>
      <c r="T68" s="527"/>
      <c r="U68" s="26">
        <f t="shared" si="2"/>
        <v>0</v>
      </c>
    </row>
    <row r="69" spans="1:21" ht="12.75" hidden="1">
      <c r="A69" s="529"/>
      <c r="B69" s="526"/>
      <c r="C69" s="526"/>
      <c r="D69" s="526"/>
      <c r="E69" s="526"/>
      <c r="F69" s="526"/>
      <c r="G69" s="526"/>
      <c r="H69" s="526"/>
      <c r="I69" s="526"/>
      <c r="J69" s="526"/>
      <c r="K69" s="527"/>
      <c r="L69" s="527"/>
      <c r="M69" s="527"/>
      <c r="N69" s="527"/>
      <c r="O69" s="527"/>
      <c r="P69" s="527"/>
      <c r="Q69" s="527"/>
      <c r="R69" s="527"/>
      <c r="S69" s="527"/>
      <c r="T69" s="527"/>
      <c r="U69" s="26">
        <f t="shared" si="2"/>
        <v>0</v>
      </c>
    </row>
    <row r="70" spans="1:21" ht="12.75" hidden="1">
      <c r="A70" s="529"/>
      <c r="B70" s="526"/>
      <c r="C70" s="526"/>
      <c r="D70" s="526"/>
      <c r="E70" s="526"/>
      <c r="F70" s="526"/>
      <c r="G70" s="526"/>
      <c r="H70" s="526"/>
      <c r="I70" s="526"/>
      <c r="J70" s="526"/>
      <c r="K70" s="527"/>
      <c r="L70" s="527"/>
      <c r="M70" s="527"/>
      <c r="N70" s="527"/>
      <c r="O70" s="527"/>
      <c r="P70" s="527"/>
      <c r="Q70" s="527"/>
      <c r="R70" s="527"/>
      <c r="S70" s="527"/>
      <c r="T70" s="527"/>
      <c r="U70" s="26">
        <f t="shared" si="2"/>
        <v>0</v>
      </c>
    </row>
    <row r="71" spans="1:21" ht="12.75" hidden="1">
      <c r="A71" s="529"/>
      <c r="B71" s="526"/>
      <c r="C71" s="526"/>
      <c r="D71" s="526"/>
      <c r="E71" s="526"/>
      <c r="F71" s="526"/>
      <c r="G71" s="526"/>
      <c r="H71" s="526"/>
      <c r="I71" s="526"/>
      <c r="J71" s="526"/>
      <c r="K71" s="527"/>
      <c r="L71" s="527"/>
      <c r="M71" s="527"/>
      <c r="N71" s="527"/>
      <c r="O71" s="527"/>
      <c r="P71" s="527"/>
      <c r="Q71" s="527"/>
      <c r="R71" s="527"/>
      <c r="S71" s="527"/>
      <c r="T71" s="527"/>
      <c r="U71" s="26">
        <f t="shared" si="2"/>
        <v>0</v>
      </c>
    </row>
    <row r="72" spans="1:21" ht="12.75" hidden="1">
      <c r="A72" s="529"/>
      <c r="B72" s="526"/>
      <c r="C72" s="526"/>
      <c r="D72" s="526"/>
      <c r="E72" s="526"/>
      <c r="F72" s="526"/>
      <c r="G72" s="526"/>
      <c r="H72" s="526"/>
      <c r="I72" s="526"/>
      <c r="J72" s="526"/>
      <c r="K72" s="527"/>
      <c r="L72" s="527"/>
      <c r="M72" s="527"/>
      <c r="N72" s="527"/>
      <c r="O72" s="527"/>
      <c r="P72" s="527"/>
      <c r="Q72" s="527"/>
      <c r="R72" s="527"/>
      <c r="S72" s="527"/>
      <c r="T72" s="527"/>
      <c r="U72" s="26">
        <f t="shared" si="2"/>
        <v>0</v>
      </c>
    </row>
    <row r="73" spans="1:21" ht="12.75" hidden="1">
      <c r="A73" s="529"/>
      <c r="B73" s="526"/>
      <c r="C73" s="526"/>
      <c r="D73" s="526"/>
      <c r="E73" s="526"/>
      <c r="F73" s="526"/>
      <c r="G73" s="526"/>
      <c r="H73" s="526"/>
      <c r="I73" s="526"/>
      <c r="J73" s="526"/>
      <c r="K73" s="527"/>
      <c r="L73" s="527"/>
      <c r="M73" s="527"/>
      <c r="N73" s="527"/>
      <c r="O73" s="527"/>
      <c r="P73" s="527"/>
      <c r="Q73" s="527"/>
      <c r="R73" s="527"/>
      <c r="S73" s="527"/>
      <c r="T73" s="527"/>
      <c r="U73" s="26">
        <f t="shared" si="2"/>
        <v>0</v>
      </c>
    </row>
    <row r="74" spans="1:21" ht="12.75" hidden="1">
      <c r="A74" s="529"/>
      <c r="B74" s="526"/>
      <c r="C74" s="526"/>
      <c r="D74" s="526"/>
      <c r="E74" s="526"/>
      <c r="F74" s="526"/>
      <c r="G74" s="526"/>
      <c r="H74" s="526"/>
      <c r="I74" s="526"/>
      <c r="J74" s="526"/>
      <c r="K74" s="527"/>
      <c r="L74" s="527"/>
      <c r="M74" s="527"/>
      <c r="N74" s="527"/>
      <c r="O74" s="527"/>
      <c r="P74" s="527"/>
      <c r="Q74" s="527"/>
      <c r="R74" s="527"/>
      <c r="S74" s="527"/>
      <c r="T74" s="527"/>
      <c r="U74" s="26">
        <f t="shared" si="2"/>
        <v>0</v>
      </c>
    </row>
    <row r="75" spans="1:21" ht="12.75" hidden="1">
      <c r="A75" s="529"/>
      <c r="B75" s="526"/>
      <c r="C75" s="526"/>
      <c r="D75" s="526"/>
      <c r="E75" s="526"/>
      <c r="F75" s="526"/>
      <c r="G75" s="526"/>
      <c r="H75" s="526"/>
      <c r="I75" s="526"/>
      <c r="J75" s="526"/>
      <c r="K75" s="527"/>
      <c r="L75" s="527"/>
      <c r="M75" s="527"/>
      <c r="N75" s="527"/>
      <c r="O75" s="527"/>
      <c r="P75" s="527"/>
      <c r="Q75" s="527"/>
      <c r="R75" s="527"/>
      <c r="S75" s="527"/>
      <c r="T75" s="527"/>
      <c r="U75" s="26">
        <f t="shared" si="2"/>
        <v>0</v>
      </c>
    </row>
    <row r="76" spans="1:21" ht="12.75" hidden="1">
      <c r="A76" s="529"/>
      <c r="B76" s="526"/>
      <c r="C76" s="526"/>
      <c r="D76" s="526"/>
      <c r="E76" s="526"/>
      <c r="F76" s="526"/>
      <c r="G76" s="526"/>
      <c r="H76" s="526"/>
      <c r="I76" s="526"/>
      <c r="J76" s="526"/>
      <c r="K76" s="527"/>
      <c r="L76" s="527"/>
      <c r="M76" s="527"/>
      <c r="N76" s="527"/>
      <c r="O76" s="527"/>
      <c r="P76" s="527"/>
      <c r="Q76" s="527"/>
      <c r="R76" s="527"/>
      <c r="S76" s="527"/>
      <c r="T76" s="527"/>
      <c r="U76" s="26">
        <f t="shared" si="2"/>
        <v>0</v>
      </c>
    </row>
    <row r="77" spans="1:21" ht="12.75" hidden="1">
      <c r="A77" s="529"/>
      <c r="B77" s="526"/>
      <c r="C77" s="526"/>
      <c r="D77" s="526"/>
      <c r="E77" s="526"/>
      <c r="F77" s="526"/>
      <c r="G77" s="526"/>
      <c r="H77" s="526"/>
      <c r="I77" s="526"/>
      <c r="J77" s="526"/>
      <c r="K77" s="527"/>
      <c r="L77" s="527"/>
      <c r="M77" s="527"/>
      <c r="N77" s="527"/>
      <c r="O77" s="527"/>
      <c r="P77" s="527"/>
      <c r="Q77" s="527"/>
      <c r="R77" s="527"/>
      <c r="S77" s="527"/>
      <c r="T77" s="527"/>
      <c r="U77" s="26">
        <f t="shared" si="2"/>
        <v>0</v>
      </c>
    </row>
    <row r="78" spans="1:21" ht="12.75" hidden="1">
      <c r="A78" s="529"/>
      <c r="B78" s="526"/>
      <c r="C78" s="526"/>
      <c r="D78" s="526"/>
      <c r="E78" s="526"/>
      <c r="F78" s="526"/>
      <c r="G78" s="526"/>
      <c r="H78" s="526"/>
      <c r="I78" s="526"/>
      <c r="J78" s="526"/>
      <c r="K78" s="527"/>
      <c r="L78" s="527"/>
      <c r="M78" s="527"/>
      <c r="N78" s="527"/>
      <c r="O78" s="527"/>
      <c r="P78" s="527"/>
      <c r="Q78" s="527"/>
      <c r="R78" s="527"/>
      <c r="S78" s="527"/>
      <c r="T78" s="527"/>
      <c r="U78" s="26">
        <f t="shared" si="2"/>
        <v>0</v>
      </c>
    </row>
    <row r="79" spans="1:21" ht="12.75" hidden="1">
      <c r="A79" s="529"/>
      <c r="B79" s="526"/>
      <c r="C79" s="526"/>
      <c r="D79" s="526"/>
      <c r="E79" s="526"/>
      <c r="F79" s="526"/>
      <c r="G79" s="526"/>
      <c r="H79" s="526"/>
      <c r="I79" s="526"/>
      <c r="J79" s="526"/>
      <c r="K79" s="527"/>
      <c r="L79" s="527"/>
      <c r="M79" s="527"/>
      <c r="N79" s="527"/>
      <c r="O79" s="527"/>
      <c r="P79" s="527"/>
      <c r="Q79" s="527"/>
      <c r="R79" s="527"/>
      <c r="S79" s="527"/>
      <c r="T79" s="527"/>
      <c r="U79" s="26">
        <f t="shared" si="2"/>
        <v>0</v>
      </c>
    </row>
    <row r="80" spans="1:21" ht="12.75" hidden="1">
      <c r="A80" s="529"/>
      <c r="B80" s="526"/>
      <c r="C80" s="526"/>
      <c r="D80" s="526"/>
      <c r="E80" s="526"/>
      <c r="F80" s="526"/>
      <c r="G80" s="526"/>
      <c r="H80" s="526"/>
      <c r="I80" s="526"/>
      <c r="J80" s="526"/>
      <c r="K80" s="527"/>
      <c r="L80" s="527"/>
      <c r="M80" s="527"/>
      <c r="N80" s="527"/>
      <c r="O80" s="527"/>
      <c r="P80" s="527"/>
      <c r="Q80" s="527"/>
      <c r="R80" s="527"/>
      <c r="S80" s="527"/>
      <c r="T80" s="527"/>
      <c r="U80" s="26">
        <f t="shared" si="2"/>
        <v>0</v>
      </c>
    </row>
    <row r="81" spans="1:21" ht="12.75" hidden="1">
      <c r="A81" s="529"/>
      <c r="B81" s="526"/>
      <c r="C81" s="526"/>
      <c r="D81" s="526"/>
      <c r="E81" s="526"/>
      <c r="F81" s="526"/>
      <c r="G81" s="526"/>
      <c r="H81" s="526"/>
      <c r="I81" s="526"/>
      <c r="J81" s="526"/>
      <c r="K81" s="527"/>
      <c r="L81" s="527"/>
      <c r="M81" s="527"/>
      <c r="N81" s="527"/>
      <c r="O81" s="527"/>
      <c r="P81" s="527"/>
      <c r="Q81" s="527"/>
      <c r="R81" s="527"/>
      <c r="S81" s="527"/>
      <c r="T81" s="527"/>
      <c r="U81" s="26">
        <f t="shared" si="2"/>
        <v>0</v>
      </c>
    </row>
    <row r="82" spans="1:21" ht="12.75" hidden="1">
      <c r="A82" s="529"/>
      <c r="B82" s="526"/>
      <c r="C82" s="526"/>
      <c r="D82" s="526"/>
      <c r="E82" s="526"/>
      <c r="F82" s="526"/>
      <c r="G82" s="526"/>
      <c r="H82" s="526"/>
      <c r="I82" s="526"/>
      <c r="J82" s="526"/>
      <c r="K82" s="527"/>
      <c r="L82" s="527"/>
      <c r="M82" s="527"/>
      <c r="N82" s="527"/>
      <c r="O82" s="527"/>
      <c r="P82" s="527"/>
      <c r="Q82" s="527"/>
      <c r="R82" s="527"/>
      <c r="S82" s="527"/>
      <c r="T82" s="527"/>
      <c r="U82" s="26">
        <f t="shared" si="2"/>
        <v>0</v>
      </c>
    </row>
    <row r="83" spans="1:21" ht="12.75" hidden="1">
      <c r="A83" s="529"/>
      <c r="B83" s="526"/>
      <c r="C83" s="526"/>
      <c r="D83" s="526"/>
      <c r="E83" s="526"/>
      <c r="F83" s="526"/>
      <c r="G83" s="526"/>
      <c r="H83" s="526"/>
      <c r="I83" s="526"/>
      <c r="J83" s="526"/>
      <c r="K83" s="527"/>
      <c r="L83" s="527"/>
      <c r="M83" s="527"/>
      <c r="N83" s="527"/>
      <c r="O83" s="527"/>
      <c r="P83" s="527"/>
      <c r="Q83" s="527"/>
      <c r="R83" s="527"/>
      <c r="S83" s="527"/>
      <c r="T83" s="527"/>
      <c r="U83" s="26">
        <f t="shared" si="2"/>
        <v>0</v>
      </c>
    </row>
    <row r="84" spans="1:21" ht="12.75" hidden="1">
      <c r="A84" s="529"/>
      <c r="B84" s="526"/>
      <c r="C84" s="526"/>
      <c r="D84" s="526"/>
      <c r="E84" s="526"/>
      <c r="F84" s="526"/>
      <c r="G84" s="526"/>
      <c r="H84" s="526"/>
      <c r="I84" s="526"/>
      <c r="J84" s="526"/>
      <c r="K84" s="527"/>
      <c r="L84" s="527"/>
      <c r="M84" s="527"/>
      <c r="N84" s="527"/>
      <c r="O84" s="527"/>
      <c r="P84" s="527"/>
      <c r="Q84" s="527"/>
      <c r="R84" s="527"/>
      <c r="S84" s="527"/>
      <c r="T84" s="527"/>
      <c r="U84" s="26">
        <f t="shared" si="2"/>
        <v>0</v>
      </c>
    </row>
    <row r="85" spans="1:21" ht="12.75" hidden="1">
      <c r="A85" s="529"/>
      <c r="B85" s="526"/>
      <c r="C85" s="526"/>
      <c r="D85" s="526"/>
      <c r="E85" s="526"/>
      <c r="F85" s="526"/>
      <c r="G85" s="526"/>
      <c r="H85" s="526"/>
      <c r="I85" s="526"/>
      <c r="J85" s="526"/>
      <c r="K85" s="527"/>
      <c r="L85" s="527"/>
      <c r="M85" s="527"/>
      <c r="N85" s="527"/>
      <c r="O85" s="527"/>
      <c r="P85" s="527"/>
      <c r="Q85" s="527"/>
      <c r="R85" s="527"/>
      <c r="S85" s="527"/>
      <c r="T85" s="527"/>
      <c r="U85" s="26">
        <f t="shared" si="2"/>
        <v>0</v>
      </c>
    </row>
    <row r="86" spans="1:21" ht="12.75" hidden="1">
      <c r="A86" s="529"/>
      <c r="B86" s="526"/>
      <c r="C86" s="526"/>
      <c r="D86" s="526"/>
      <c r="E86" s="526"/>
      <c r="F86" s="526"/>
      <c r="G86" s="526"/>
      <c r="H86" s="526"/>
      <c r="I86" s="526"/>
      <c r="J86" s="526"/>
      <c r="K86" s="527"/>
      <c r="L86" s="527"/>
      <c r="M86" s="527"/>
      <c r="N86" s="527"/>
      <c r="O86" s="527"/>
      <c r="P86" s="527"/>
      <c r="Q86" s="527"/>
      <c r="R86" s="527"/>
      <c r="S86" s="527"/>
      <c r="T86" s="527"/>
      <c r="U86" s="26">
        <f t="shared" si="2"/>
        <v>0</v>
      </c>
    </row>
    <row r="87" spans="1:21" ht="12.75" hidden="1">
      <c r="A87" s="529"/>
      <c r="B87" s="526"/>
      <c r="C87" s="526"/>
      <c r="D87" s="526"/>
      <c r="E87" s="526"/>
      <c r="F87" s="526"/>
      <c r="G87" s="526"/>
      <c r="H87" s="526"/>
      <c r="I87" s="526"/>
      <c r="J87" s="526"/>
      <c r="K87" s="527"/>
      <c r="L87" s="527"/>
      <c r="M87" s="527"/>
      <c r="N87" s="527"/>
      <c r="O87" s="527"/>
      <c r="P87" s="527"/>
      <c r="Q87" s="527"/>
      <c r="R87" s="527"/>
      <c r="S87" s="527"/>
      <c r="T87" s="527"/>
      <c r="U87" s="26">
        <f t="shared" si="2"/>
        <v>0</v>
      </c>
    </row>
    <row r="88" spans="1:21" ht="12.75" hidden="1">
      <c r="A88" s="529"/>
      <c r="B88" s="526"/>
      <c r="C88" s="526"/>
      <c r="D88" s="526"/>
      <c r="E88" s="526"/>
      <c r="F88" s="526"/>
      <c r="G88" s="526"/>
      <c r="H88" s="526"/>
      <c r="I88" s="526"/>
      <c r="J88" s="526"/>
      <c r="K88" s="527"/>
      <c r="L88" s="527"/>
      <c r="M88" s="527"/>
      <c r="N88" s="527"/>
      <c r="O88" s="527"/>
      <c r="P88" s="527"/>
      <c r="Q88" s="527"/>
      <c r="R88" s="527"/>
      <c r="S88" s="527"/>
      <c r="T88" s="527"/>
      <c r="U88" s="26">
        <f t="shared" si="2"/>
        <v>0</v>
      </c>
    </row>
    <row r="89" spans="1:21" ht="12.75" hidden="1">
      <c r="A89" s="529"/>
      <c r="B89" s="526"/>
      <c r="C89" s="526"/>
      <c r="D89" s="526"/>
      <c r="E89" s="526"/>
      <c r="F89" s="526"/>
      <c r="G89" s="526"/>
      <c r="H89" s="526"/>
      <c r="I89" s="526"/>
      <c r="J89" s="526"/>
      <c r="K89" s="527"/>
      <c r="L89" s="527"/>
      <c r="M89" s="527"/>
      <c r="N89" s="527"/>
      <c r="O89" s="527"/>
      <c r="P89" s="527"/>
      <c r="Q89" s="527"/>
      <c r="R89" s="527"/>
      <c r="S89" s="527"/>
      <c r="T89" s="527"/>
      <c r="U89" s="26">
        <f t="shared" si="2"/>
        <v>0</v>
      </c>
    </row>
    <row r="90" spans="1:21" ht="12.75" hidden="1">
      <c r="A90" s="529"/>
      <c r="B90" s="526"/>
      <c r="C90" s="526"/>
      <c r="D90" s="526"/>
      <c r="E90" s="526"/>
      <c r="F90" s="526"/>
      <c r="G90" s="526"/>
      <c r="H90" s="526"/>
      <c r="I90" s="526"/>
      <c r="J90" s="526"/>
      <c r="K90" s="527"/>
      <c r="L90" s="527"/>
      <c r="M90" s="527"/>
      <c r="N90" s="527"/>
      <c r="O90" s="527"/>
      <c r="P90" s="527"/>
      <c r="Q90" s="527"/>
      <c r="R90" s="527"/>
      <c r="S90" s="527"/>
      <c r="T90" s="527"/>
      <c r="U90" s="26">
        <f t="shared" si="2"/>
        <v>0</v>
      </c>
    </row>
    <row r="91" spans="1:21" ht="12.75" hidden="1">
      <c r="A91" s="529"/>
      <c r="B91" s="526"/>
      <c r="C91" s="526"/>
      <c r="D91" s="526"/>
      <c r="E91" s="526"/>
      <c r="F91" s="526"/>
      <c r="G91" s="526"/>
      <c r="H91" s="526"/>
      <c r="I91" s="526"/>
      <c r="J91" s="526"/>
      <c r="K91" s="527"/>
      <c r="L91" s="527"/>
      <c r="M91" s="527"/>
      <c r="N91" s="527"/>
      <c r="O91" s="527"/>
      <c r="P91" s="527"/>
      <c r="Q91" s="527"/>
      <c r="R91" s="527"/>
      <c r="S91" s="527"/>
      <c r="T91" s="527"/>
      <c r="U91" s="26">
        <f t="shared" si="2"/>
        <v>0</v>
      </c>
    </row>
    <row r="92" spans="1:21" ht="12.75" hidden="1">
      <c r="A92" s="529"/>
      <c r="B92" s="526"/>
      <c r="C92" s="526"/>
      <c r="D92" s="526"/>
      <c r="E92" s="526"/>
      <c r="F92" s="526"/>
      <c r="G92" s="526"/>
      <c r="H92" s="526"/>
      <c r="I92" s="526"/>
      <c r="J92" s="526"/>
      <c r="K92" s="527"/>
      <c r="L92" s="527"/>
      <c r="M92" s="527"/>
      <c r="N92" s="527"/>
      <c r="O92" s="527"/>
      <c r="P92" s="527"/>
      <c r="Q92" s="527"/>
      <c r="R92" s="527"/>
      <c r="S92" s="527"/>
      <c r="T92" s="527"/>
      <c r="U92" s="26">
        <f t="shared" si="2"/>
        <v>0</v>
      </c>
    </row>
    <row r="93" spans="1:21" ht="12.75" hidden="1">
      <c r="A93" s="529"/>
      <c r="B93" s="526"/>
      <c r="C93" s="526"/>
      <c r="D93" s="526"/>
      <c r="E93" s="526"/>
      <c r="F93" s="526"/>
      <c r="G93" s="526"/>
      <c r="H93" s="526"/>
      <c r="I93" s="526"/>
      <c r="J93" s="526"/>
      <c r="K93" s="527"/>
      <c r="L93" s="527"/>
      <c r="M93" s="527"/>
      <c r="N93" s="527"/>
      <c r="O93" s="527"/>
      <c r="P93" s="527"/>
      <c r="Q93" s="527"/>
      <c r="R93" s="527"/>
      <c r="S93" s="527"/>
      <c r="T93" s="527"/>
      <c r="U93" s="26">
        <f t="shared" si="2"/>
        <v>0</v>
      </c>
    </row>
    <row r="94" spans="1:21" ht="12.75" hidden="1">
      <c r="A94" s="529"/>
      <c r="B94" s="526"/>
      <c r="C94" s="526"/>
      <c r="D94" s="526"/>
      <c r="E94" s="526"/>
      <c r="F94" s="526"/>
      <c r="G94" s="526"/>
      <c r="H94" s="526"/>
      <c r="I94" s="526"/>
      <c r="J94" s="526"/>
      <c r="K94" s="527"/>
      <c r="L94" s="527"/>
      <c r="M94" s="527"/>
      <c r="N94" s="527"/>
      <c r="O94" s="527"/>
      <c r="P94" s="527"/>
      <c r="Q94" s="527"/>
      <c r="R94" s="527"/>
      <c r="S94" s="527"/>
      <c r="T94" s="527"/>
      <c r="U94" s="26">
        <f t="shared" si="2"/>
        <v>0</v>
      </c>
    </row>
    <row r="95" spans="1:21" ht="12.75" hidden="1">
      <c r="A95" s="529"/>
      <c r="B95" s="526"/>
      <c r="C95" s="526"/>
      <c r="D95" s="526"/>
      <c r="E95" s="526"/>
      <c r="F95" s="526"/>
      <c r="G95" s="526"/>
      <c r="H95" s="526"/>
      <c r="I95" s="526"/>
      <c r="J95" s="526"/>
      <c r="K95" s="527"/>
      <c r="L95" s="527"/>
      <c r="M95" s="527"/>
      <c r="N95" s="527"/>
      <c r="O95" s="527"/>
      <c r="P95" s="527"/>
      <c r="Q95" s="527"/>
      <c r="R95" s="527"/>
      <c r="S95" s="527"/>
      <c r="T95" s="527"/>
      <c r="U95" s="26">
        <f t="shared" si="2"/>
        <v>0</v>
      </c>
    </row>
    <row r="96" spans="1:21" ht="12.75" hidden="1">
      <c r="A96" s="529"/>
      <c r="B96" s="526"/>
      <c r="C96" s="526"/>
      <c r="D96" s="526"/>
      <c r="E96" s="526"/>
      <c r="F96" s="526"/>
      <c r="G96" s="526"/>
      <c r="H96" s="526"/>
      <c r="I96" s="526"/>
      <c r="J96" s="526"/>
      <c r="K96" s="527"/>
      <c r="L96" s="527"/>
      <c r="M96" s="527"/>
      <c r="N96" s="527"/>
      <c r="O96" s="527"/>
      <c r="P96" s="527"/>
      <c r="Q96" s="527"/>
      <c r="R96" s="527"/>
      <c r="S96" s="527"/>
      <c r="T96" s="527"/>
      <c r="U96" s="26">
        <f t="shared" si="2"/>
        <v>0</v>
      </c>
    </row>
    <row r="97" spans="1:21" ht="12.75" hidden="1">
      <c r="A97" s="529"/>
      <c r="B97" s="526"/>
      <c r="C97" s="526"/>
      <c r="D97" s="526"/>
      <c r="E97" s="526"/>
      <c r="F97" s="526"/>
      <c r="G97" s="526"/>
      <c r="H97" s="526"/>
      <c r="I97" s="526"/>
      <c r="J97" s="526"/>
      <c r="K97" s="527"/>
      <c r="L97" s="527"/>
      <c r="M97" s="527"/>
      <c r="N97" s="527"/>
      <c r="O97" s="527"/>
      <c r="P97" s="527"/>
      <c r="Q97" s="527"/>
      <c r="R97" s="527"/>
      <c r="S97" s="527"/>
      <c r="T97" s="527"/>
      <c r="U97" s="26">
        <f t="shared" si="2"/>
        <v>0</v>
      </c>
    </row>
    <row r="98" spans="1:21" ht="12.75" hidden="1">
      <c r="A98" s="529"/>
      <c r="B98" s="526"/>
      <c r="C98" s="526"/>
      <c r="D98" s="526"/>
      <c r="E98" s="526"/>
      <c r="F98" s="526"/>
      <c r="G98" s="526"/>
      <c r="H98" s="526"/>
      <c r="I98" s="526"/>
      <c r="J98" s="526"/>
      <c r="K98" s="527"/>
      <c r="L98" s="527"/>
      <c r="M98" s="527"/>
      <c r="N98" s="527"/>
      <c r="O98" s="527"/>
      <c r="P98" s="527"/>
      <c r="Q98" s="527"/>
      <c r="R98" s="527"/>
      <c r="S98" s="527"/>
      <c r="T98" s="527"/>
      <c r="U98" s="26">
        <f t="shared" si="2"/>
        <v>0</v>
      </c>
    </row>
    <row r="99" spans="1:21" ht="12.75" hidden="1">
      <c r="A99" s="529"/>
      <c r="B99" s="526"/>
      <c r="C99" s="526"/>
      <c r="D99" s="526"/>
      <c r="E99" s="526"/>
      <c r="F99" s="526"/>
      <c r="G99" s="526"/>
      <c r="H99" s="526"/>
      <c r="I99" s="526"/>
      <c r="J99" s="526"/>
      <c r="K99" s="527"/>
      <c r="L99" s="527"/>
      <c r="M99" s="527"/>
      <c r="N99" s="527"/>
      <c r="O99" s="527"/>
      <c r="P99" s="527"/>
      <c r="Q99" s="527"/>
      <c r="R99" s="527"/>
      <c r="S99" s="527"/>
      <c r="T99" s="527"/>
      <c r="U99" s="26">
        <f t="shared" si="2"/>
        <v>0</v>
      </c>
    </row>
    <row r="100" spans="1:21" ht="12.75" hidden="1">
      <c r="A100" s="529"/>
      <c r="B100" s="526"/>
      <c r="C100" s="526"/>
      <c r="D100" s="526"/>
      <c r="E100" s="526"/>
      <c r="F100" s="526"/>
      <c r="G100" s="526"/>
      <c r="H100" s="526"/>
      <c r="I100" s="526"/>
      <c r="J100" s="526"/>
      <c r="K100" s="527"/>
      <c r="L100" s="527"/>
      <c r="M100" s="527"/>
      <c r="N100" s="527"/>
      <c r="O100" s="527"/>
      <c r="P100" s="527"/>
      <c r="Q100" s="527"/>
      <c r="R100" s="527"/>
      <c r="S100" s="527"/>
      <c r="T100" s="527"/>
      <c r="U100" s="26">
        <f t="shared" si="2"/>
        <v>0</v>
      </c>
    </row>
    <row r="101" spans="1:21" ht="12.75" hidden="1">
      <c r="A101" s="529"/>
      <c r="B101" s="526"/>
      <c r="C101" s="526"/>
      <c r="D101" s="526"/>
      <c r="E101" s="526"/>
      <c r="F101" s="526"/>
      <c r="G101" s="526"/>
      <c r="H101" s="526"/>
      <c r="I101" s="526"/>
      <c r="J101" s="526"/>
      <c r="K101" s="527"/>
      <c r="L101" s="527"/>
      <c r="M101" s="527"/>
      <c r="N101" s="527"/>
      <c r="O101" s="527"/>
      <c r="P101" s="527"/>
      <c r="Q101" s="527"/>
      <c r="R101" s="527"/>
      <c r="S101" s="527"/>
      <c r="T101" s="527"/>
      <c r="U101" s="26">
        <f t="shared" si="2"/>
        <v>0</v>
      </c>
    </row>
    <row r="102" spans="1:21" ht="12.75" hidden="1">
      <c r="A102" s="529"/>
      <c r="B102" s="526"/>
      <c r="C102" s="526"/>
      <c r="D102" s="526"/>
      <c r="E102" s="526"/>
      <c r="F102" s="526"/>
      <c r="G102" s="526"/>
      <c r="H102" s="526"/>
      <c r="I102" s="526"/>
      <c r="J102" s="526"/>
      <c r="K102" s="527"/>
      <c r="L102" s="527"/>
      <c r="M102" s="527"/>
      <c r="N102" s="527"/>
      <c r="O102" s="527"/>
      <c r="P102" s="527"/>
      <c r="Q102" s="527"/>
      <c r="R102" s="527"/>
      <c r="S102" s="527"/>
      <c r="T102" s="527"/>
      <c r="U102" s="26">
        <f t="shared" si="2"/>
        <v>0</v>
      </c>
    </row>
    <row r="103" spans="1:21" ht="12.75" hidden="1">
      <c r="A103" s="529"/>
      <c r="B103" s="526"/>
      <c r="C103" s="526"/>
      <c r="D103" s="526"/>
      <c r="E103" s="526"/>
      <c r="F103" s="526"/>
      <c r="G103" s="526"/>
      <c r="H103" s="526"/>
      <c r="I103" s="526"/>
      <c r="J103" s="526"/>
      <c r="K103" s="527"/>
      <c r="L103" s="527"/>
      <c r="M103" s="527"/>
      <c r="N103" s="527"/>
      <c r="O103" s="527"/>
      <c r="P103" s="527"/>
      <c r="Q103" s="527"/>
      <c r="R103" s="527"/>
      <c r="S103" s="527"/>
      <c r="T103" s="527"/>
      <c r="U103" s="26">
        <f t="shared" si="2"/>
        <v>0</v>
      </c>
    </row>
    <row r="104" spans="1:21" ht="12.75" hidden="1">
      <c r="A104" s="529"/>
      <c r="B104" s="526"/>
      <c r="C104" s="526"/>
      <c r="D104" s="526"/>
      <c r="E104" s="526"/>
      <c r="F104" s="526"/>
      <c r="G104" s="526"/>
      <c r="H104" s="526"/>
      <c r="I104" s="526"/>
      <c r="J104" s="526"/>
      <c r="K104" s="527"/>
      <c r="L104" s="527"/>
      <c r="M104" s="527"/>
      <c r="N104" s="527"/>
      <c r="O104" s="527"/>
      <c r="P104" s="527"/>
      <c r="Q104" s="527"/>
      <c r="R104" s="527"/>
      <c r="S104" s="527"/>
      <c r="T104" s="527"/>
      <c r="U104" s="26">
        <f t="shared" si="2"/>
        <v>0</v>
      </c>
    </row>
    <row r="105" spans="1:21" ht="12.75" hidden="1">
      <c r="A105" s="529"/>
      <c r="B105" s="526"/>
      <c r="C105" s="526"/>
      <c r="D105" s="526"/>
      <c r="E105" s="526"/>
      <c r="F105" s="526"/>
      <c r="G105" s="526"/>
      <c r="H105" s="526"/>
      <c r="I105" s="526"/>
      <c r="J105" s="526"/>
      <c r="K105" s="527"/>
      <c r="L105" s="527"/>
      <c r="M105" s="527"/>
      <c r="N105" s="527"/>
      <c r="O105" s="527"/>
      <c r="P105" s="527"/>
      <c r="Q105" s="527"/>
      <c r="R105" s="527"/>
      <c r="S105" s="527"/>
      <c r="T105" s="527"/>
      <c r="U105" s="26">
        <f t="shared" si="2"/>
        <v>0</v>
      </c>
    </row>
    <row r="106" spans="1:21" ht="12.75" hidden="1">
      <c r="A106" s="529"/>
      <c r="B106" s="526"/>
      <c r="C106" s="526"/>
      <c r="D106" s="526"/>
      <c r="E106" s="526"/>
      <c r="F106" s="526"/>
      <c r="G106" s="526"/>
      <c r="H106" s="526"/>
      <c r="I106" s="526"/>
      <c r="J106" s="526"/>
      <c r="K106" s="527"/>
      <c r="L106" s="527"/>
      <c r="M106" s="527"/>
      <c r="N106" s="527"/>
      <c r="O106" s="527"/>
      <c r="P106" s="527"/>
      <c r="Q106" s="527"/>
      <c r="R106" s="527"/>
      <c r="S106" s="527"/>
      <c r="T106" s="527"/>
      <c r="U106" s="26">
        <f t="shared" si="2"/>
        <v>0</v>
      </c>
    </row>
    <row r="107" spans="1:21" ht="12.75" hidden="1">
      <c r="A107" s="529"/>
      <c r="B107" s="526"/>
      <c r="C107" s="526"/>
      <c r="D107" s="526"/>
      <c r="E107" s="526"/>
      <c r="F107" s="526"/>
      <c r="G107" s="526"/>
      <c r="H107" s="526"/>
      <c r="I107" s="526"/>
      <c r="J107" s="526"/>
      <c r="K107" s="527"/>
      <c r="L107" s="527"/>
      <c r="M107" s="527"/>
      <c r="N107" s="527"/>
      <c r="O107" s="527"/>
      <c r="P107" s="527"/>
      <c r="Q107" s="527"/>
      <c r="R107" s="527"/>
      <c r="S107" s="527"/>
      <c r="T107" s="527"/>
      <c r="U107" s="26">
        <f t="shared" si="2"/>
        <v>0</v>
      </c>
    </row>
    <row r="108" spans="1:21" ht="12.75" hidden="1">
      <c r="A108" s="529"/>
      <c r="B108" s="526"/>
      <c r="C108" s="526"/>
      <c r="D108" s="526"/>
      <c r="E108" s="526"/>
      <c r="F108" s="526"/>
      <c r="G108" s="526"/>
      <c r="H108" s="526"/>
      <c r="I108" s="526"/>
      <c r="J108" s="526"/>
      <c r="K108" s="527"/>
      <c r="L108" s="527"/>
      <c r="M108" s="527"/>
      <c r="N108" s="527"/>
      <c r="O108" s="527"/>
      <c r="P108" s="527"/>
      <c r="Q108" s="527"/>
      <c r="R108" s="527"/>
      <c r="S108" s="527"/>
      <c r="T108" s="527"/>
      <c r="U108" s="26">
        <f t="shared" si="2"/>
        <v>0</v>
      </c>
    </row>
    <row r="109" spans="1:21" ht="12.75" hidden="1">
      <c r="A109" s="529"/>
      <c r="B109" s="526"/>
      <c r="C109" s="526"/>
      <c r="D109" s="526"/>
      <c r="E109" s="526"/>
      <c r="F109" s="526"/>
      <c r="G109" s="526"/>
      <c r="H109" s="526"/>
      <c r="I109" s="526"/>
      <c r="J109" s="526"/>
      <c r="K109" s="527"/>
      <c r="L109" s="527"/>
      <c r="M109" s="527"/>
      <c r="N109" s="527"/>
      <c r="O109" s="527"/>
      <c r="P109" s="527"/>
      <c r="Q109" s="527"/>
      <c r="R109" s="527"/>
      <c r="S109" s="527"/>
      <c r="T109" s="527"/>
      <c r="U109" s="26">
        <f t="shared" si="2"/>
        <v>0</v>
      </c>
    </row>
    <row r="110" spans="1:21" ht="12.75" hidden="1">
      <c r="A110" s="529"/>
      <c r="B110" s="526"/>
      <c r="C110" s="526"/>
      <c r="D110" s="526"/>
      <c r="E110" s="526"/>
      <c r="F110" s="526"/>
      <c r="G110" s="526"/>
      <c r="H110" s="526"/>
      <c r="I110" s="526"/>
      <c r="J110" s="526"/>
      <c r="K110" s="527"/>
      <c r="L110" s="527"/>
      <c r="M110" s="527"/>
      <c r="N110" s="527"/>
      <c r="O110" s="527"/>
      <c r="P110" s="527"/>
      <c r="Q110" s="527"/>
      <c r="R110" s="527"/>
      <c r="S110" s="527"/>
      <c r="T110" s="527"/>
      <c r="U110" s="26">
        <f t="shared" si="2"/>
        <v>0</v>
      </c>
    </row>
    <row r="111" spans="1:21" ht="12.75" hidden="1">
      <c r="A111" s="529"/>
      <c r="B111" s="526"/>
      <c r="C111" s="526"/>
      <c r="D111" s="526"/>
      <c r="E111" s="526"/>
      <c r="F111" s="526"/>
      <c r="G111" s="526"/>
      <c r="H111" s="526"/>
      <c r="I111" s="526"/>
      <c r="J111" s="526"/>
      <c r="K111" s="527"/>
      <c r="L111" s="527"/>
      <c r="M111" s="527"/>
      <c r="N111" s="527"/>
      <c r="O111" s="527"/>
      <c r="P111" s="527"/>
      <c r="Q111" s="527"/>
      <c r="R111" s="527"/>
      <c r="S111" s="527"/>
      <c r="T111" s="527"/>
      <c r="U111" s="26">
        <f t="shared" si="2"/>
        <v>0</v>
      </c>
    </row>
    <row r="112" spans="1:21" ht="12.75" hidden="1">
      <c r="A112" s="529"/>
      <c r="B112" s="526"/>
      <c r="C112" s="526"/>
      <c r="D112" s="526"/>
      <c r="E112" s="526"/>
      <c r="F112" s="526"/>
      <c r="G112" s="526"/>
      <c r="H112" s="526"/>
      <c r="I112" s="526"/>
      <c r="J112" s="526"/>
      <c r="K112" s="527"/>
      <c r="L112" s="527"/>
      <c r="M112" s="527"/>
      <c r="N112" s="527"/>
      <c r="O112" s="527"/>
      <c r="P112" s="527"/>
      <c r="Q112" s="527"/>
      <c r="R112" s="527"/>
      <c r="S112" s="527"/>
      <c r="T112" s="527"/>
      <c r="U112" s="26">
        <f t="shared" si="2"/>
        <v>0</v>
      </c>
    </row>
    <row r="113" spans="1:21" ht="12.75" hidden="1">
      <c r="A113" s="529"/>
      <c r="B113" s="526"/>
      <c r="C113" s="526"/>
      <c r="D113" s="526"/>
      <c r="E113" s="526"/>
      <c r="F113" s="526"/>
      <c r="G113" s="526"/>
      <c r="H113" s="526"/>
      <c r="I113" s="526"/>
      <c r="J113" s="526"/>
      <c r="K113" s="527"/>
      <c r="L113" s="527"/>
      <c r="M113" s="527"/>
      <c r="N113" s="527"/>
      <c r="O113" s="527"/>
      <c r="P113" s="527"/>
      <c r="Q113" s="527"/>
      <c r="R113" s="527"/>
      <c r="S113" s="527"/>
      <c r="T113" s="527"/>
      <c r="U113" s="26">
        <f t="shared" si="2"/>
        <v>0</v>
      </c>
    </row>
    <row r="114" spans="1:21" ht="12.75" hidden="1">
      <c r="A114" s="529"/>
      <c r="B114" s="526"/>
      <c r="C114" s="526"/>
      <c r="D114" s="526"/>
      <c r="E114" s="526"/>
      <c r="F114" s="526"/>
      <c r="G114" s="526"/>
      <c r="H114" s="526"/>
      <c r="I114" s="526"/>
      <c r="J114" s="526"/>
      <c r="K114" s="527"/>
      <c r="L114" s="527"/>
      <c r="M114" s="527"/>
      <c r="N114" s="527"/>
      <c r="O114" s="527"/>
      <c r="P114" s="527"/>
      <c r="Q114" s="527"/>
      <c r="R114" s="527"/>
      <c r="S114" s="527"/>
      <c r="T114" s="527"/>
      <c r="U114" s="26">
        <f t="shared" si="2"/>
        <v>0</v>
      </c>
    </row>
    <row r="115" spans="1:21" ht="12.75" hidden="1">
      <c r="A115" s="529"/>
      <c r="B115" s="526"/>
      <c r="C115" s="526"/>
      <c r="D115" s="526"/>
      <c r="E115" s="526"/>
      <c r="F115" s="526"/>
      <c r="G115" s="526"/>
      <c r="H115" s="526"/>
      <c r="I115" s="526"/>
      <c r="J115" s="526"/>
      <c r="K115" s="527"/>
      <c r="L115" s="527"/>
      <c r="M115" s="527"/>
      <c r="N115" s="527"/>
      <c r="O115" s="527"/>
      <c r="P115" s="527"/>
      <c r="Q115" s="527"/>
      <c r="R115" s="527"/>
      <c r="S115" s="527"/>
      <c r="T115" s="527"/>
      <c r="U115" s="26">
        <f t="shared" si="2"/>
        <v>0</v>
      </c>
    </row>
    <row r="116" spans="1:21" ht="12.75" hidden="1">
      <c r="A116" s="529"/>
      <c r="B116" s="526"/>
      <c r="C116" s="526"/>
      <c r="D116" s="526"/>
      <c r="E116" s="526"/>
      <c r="F116" s="526"/>
      <c r="G116" s="526"/>
      <c r="H116" s="526"/>
      <c r="I116" s="526"/>
      <c r="J116" s="526"/>
      <c r="K116" s="527"/>
      <c r="L116" s="527"/>
      <c r="M116" s="527"/>
      <c r="N116" s="527"/>
      <c r="O116" s="527"/>
      <c r="P116" s="527"/>
      <c r="Q116" s="527"/>
      <c r="R116" s="527"/>
      <c r="S116" s="527"/>
      <c r="T116" s="527"/>
      <c r="U116" s="26">
        <f t="shared" si="2"/>
        <v>0</v>
      </c>
    </row>
    <row r="117" spans="1:21" ht="12.75" hidden="1">
      <c r="A117" s="529"/>
      <c r="B117" s="526"/>
      <c r="C117" s="526"/>
      <c r="D117" s="526"/>
      <c r="E117" s="526"/>
      <c r="F117" s="526"/>
      <c r="G117" s="526"/>
      <c r="H117" s="526"/>
      <c r="I117" s="526"/>
      <c r="J117" s="526"/>
      <c r="K117" s="527"/>
      <c r="L117" s="527"/>
      <c r="M117" s="527"/>
      <c r="N117" s="527"/>
      <c r="O117" s="527"/>
      <c r="P117" s="527"/>
      <c r="Q117" s="527"/>
      <c r="R117" s="527"/>
      <c r="S117" s="527"/>
      <c r="T117" s="527"/>
      <c r="U117" s="26">
        <f t="shared" si="2"/>
        <v>0</v>
      </c>
    </row>
    <row r="118" spans="1:21" ht="12.75" hidden="1">
      <c r="A118" s="529"/>
      <c r="B118" s="526"/>
      <c r="C118" s="526"/>
      <c r="D118" s="526"/>
      <c r="E118" s="526"/>
      <c r="F118" s="526"/>
      <c r="G118" s="526"/>
      <c r="H118" s="526"/>
      <c r="I118" s="526"/>
      <c r="J118" s="526"/>
      <c r="K118" s="527"/>
      <c r="L118" s="527"/>
      <c r="M118" s="527"/>
      <c r="N118" s="527"/>
      <c r="O118" s="527"/>
      <c r="P118" s="527"/>
      <c r="Q118" s="527"/>
      <c r="R118" s="527"/>
      <c r="S118" s="527"/>
      <c r="T118" s="527"/>
      <c r="U118" s="26">
        <f t="shared" si="2"/>
        <v>0</v>
      </c>
    </row>
    <row r="119" spans="1:21" ht="12.75" hidden="1">
      <c r="A119" s="529"/>
      <c r="B119" s="526"/>
      <c r="C119" s="526"/>
      <c r="D119" s="526"/>
      <c r="E119" s="526"/>
      <c r="F119" s="526"/>
      <c r="G119" s="526"/>
      <c r="H119" s="526"/>
      <c r="I119" s="526"/>
      <c r="J119" s="526"/>
      <c r="K119" s="527"/>
      <c r="L119" s="527"/>
      <c r="M119" s="527"/>
      <c r="N119" s="527"/>
      <c r="O119" s="527"/>
      <c r="P119" s="527"/>
      <c r="Q119" s="527"/>
      <c r="R119" s="527"/>
      <c r="S119" s="527"/>
      <c r="T119" s="527"/>
      <c r="U119" s="26">
        <f t="shared" si="2"/>
        <v>0</v>
      </c>
    </row>
    <row r="120" spans="1:21" ht="12.75" hidden="1">
      <c r="A120" s="529"/>
      <c r="B120" s="526"/>
      <c r="C120" s="526"/>
      <c r="D120" s="526"/>
      <c r="E120" s="526"/>
      <c r="F120" s="526"/>
      <c r="G120" s="526"/>
      <c r="H120" s="526"/>
      <c r="I120" s="526"/>
      <c r="J120" s="526"/>
      <c r="K120" s="527"/>
      <c r="L120" s="527"/>
      <c r="M120" s="527"/>
      <c r="N120" s="527"/>
      <c r="O120" s="527"/>
      <c r="P120" s="527"/>
      <c r="Q120" s="527"/>
      <c r="R120" s="527"/>
      <c r="S120" s="527"/>
      <c r="T120" s="527"/>
      <c r="U120" s="26">
        <f t="shared" si="2"/>
        <v>0</v>
      </c>
    </row>
    <row r="121" spans="1:21" ht="12.75" hidden="1">
      <c r="A121" s="529"/>
      <c r="B121" s="526"/>
      <c r="C121" s="526"/>
      <c r="D121" s="526"/>
      <c r="E121" s="526"/>
      <c r="F121" s="526"/>
      <c r="G121" s="526"/>
      <c r="H121" s="526"/>
      <c r="I121" s="526"/>
      <c r="J121" s="526"/>
      <c r="K121" s="527"/>
      <c r="L121" s="527"/>
      <c r="M121" s="527"/>
      <c r="N121" s="527"/>
      <c r="O121" s="527"/>
      <c r="P121" s="527"/>
      <c r="Q121" s="527"/>
      <c r="R121" s="527"/>
      <c r="S121" s="527"/>
      <c r="T121" s="527"/>
      <c r="U121" s="26">
        <f t="shared" si="2"/>
        <v>0</v>
      </c>
    </row>
    <row r="122" spans="1:21" ht="12.75" hidden="1">
      <c r="A122" s="529"/>
      <c r="B122" s="526"/>
      <c r="C122" s="526"/>
      <c r="D122" s="526"/>
      <c r="E122" s="526"/>
      <c r="F122" s="526"/>
      <c r="G122" s="526"/>
      <c r="H122" s="526"/>
      <c r="I122" s="526"/>
      <c r="J122" s="526"/>
      <c r="K122" s="527"/>
      <c r="L122" s="527"/>
      <c r="M122" s="527"/>
      <c r="N122" s="527"/>
      <c r="O122" s="527"/>
      <c r="P122" s="527"/>
      <c r="Q122" s="527"/>
      <c r="R122" s="527"/>
      <c r="S122" s="527"/>
      <c r="T122" s="527"/>
      <c r="U122" s="26">
        <f t="shared" si="2"/>
        <v>0</v>
      </c>
    </row>
    <row r="123" spans="1:21" ht="12.75" hidden="1">
      <c r="A123" s="529"/>
      <c r="B123" s="526"/>
      <c r="C123" s="526"/>
      <c r="D123" s="526"/>
      <c r="E123" s="526"/>
      <c r="F123" s="526"/>
      <c r="G123" s="526"/>
      <c r="H123" s="526"/>
      <c r="I123" s="526"/>
      <c r="J123" s="526"/>
      <c r="K123" s="527"/>
      <c r="L123" s="527"/>
      <c r="M123" s="527"/>
      <c r="N123" s="527"/>
      <c r="O123" s="527"/>
      <c r="P123" s="527"/>
      <c r="Q123" s="527"/>
      <c r="R123" s="527"/>
      <c r="S123" s="527"/>
      <c r="T123" s="527"/>
      <c r="U123" s="26">
        <f t="shared" si="2"/>
        <v>0</v>
      </c>
    </row>
    <row r="124" spans="1:21" ht="12.75" hidden="1">
      <c r="A124" s="529"/>
      <c r="B124" s="526"/>
      <c r="C124" s="526"/>
      <c r="D124" s="526"/>
      <c r="E124" s="526"/>
      <c r="F124" s="526"/>
      <c r="G124" s="526"/>
      <c r="H124" s="526"/>
      <c r="I124" s="526"/>
      <c r="J124" s="526"/>
      <c r="K124" s="527"/>
      <c r="L124" s="527"/>
      <c r="M124" s="527"/>
      <c r="N124" s="527"/>
      <c r="O124" s="527"/>
      <c r="P124" s="527"/>
      <c r="Q124" s="527"/>
      <c r="R124" s="527"/>
      <c r="S124" s="527"/>
      <c r="T124" s="527"/>
      <c r="U124" s="26">
        <f t="shared" si="2"/>
        <v>0</v>
      </c>
    </row>
    <row r="125" spans="1:21" ht="12.75" hidden="1">
      <c r="A125" s="529"/>
      <c r="B125" s="526"/>
      <c r="C125" s="526"/>
      <c r="D125" s="526"/>
      <c r="E125" s="526"/>
      <c r="F125" s="526"/>
      <c r="G125" s="526"/>
      <c r="H125" s="526"/>
      <c r="I125" s="526"/>
      <c r="J125" s="526"/>
      <c r="K125" s="527"/>
      <c r="L125" s="527"/>
      <c r="M125" s="527"/>
      <c r="N125" s="527"/>
      <c r="O125" s="527"/>
      <c r="P125" s="527"/>
      <c r="Q125" s="527"/>
      <c r="R125" s="527"/>
      <c r="S125" s="527"/>
      <c r="T125" s="527"/>
      <c r="U125" s="26">
        <f t="shared" si="2"/>
        <v>0</v>
      </c>
    </row>
    <row r="126" spans="1:21" ht="12.75" hidden="1">
      <c r="A126" s="529"/>
      <c r="B126" s="526"/>
      <c r="C126" s="526"/>
      <c r="D126" s="526"/>
      <c r="E126" s="526"/>
      <c r="F126" s="526"/>
      <c r="G126" s="526"/>
      <c r="H126" s="526"/>
      <c r="I126" s="526"/>
      <c r="J126" s="526"/>
      <c r="K126" s="527"/>
      <c r="L126" s="527"/>
      <c r="M126" s="527"/>
      <c r="N126" s="527"/>
      <c r="O126" s="527"/>
      <c r="P126" s="527"/>
      <c r="Q126" s="527"/>
      <c r="R126" s="527"/>
      <c r="S126" s="527"/>
      <c r="T126" s="527"/>
      <c r="U126" s="26">
        <f t="shared" si="2"/>
        <v>0</v>
      </c>
    </row>
    <row r="127" spans="1:21" ht="12.75" hidden="1">
      <c r="A127" s="529"/>
      <c r="B127" s="526"/>
      <c r="C127" s="526"/>
      <c r="D127" s="526"/>
      <c r="E127" s="526"/>
      <c r="F127" s="526"/>
      <c r="G127" s="526"/>
      <c r="H127" s="526"/>
      <c r="I127" s="526"/>
      <c r="J127" s="526"/>
      <c r="K127" s="527"/>
      <c r="L127" s="527"/>
      <c r="M127" s="527"/>
      <c r="N127" s="527"/>
      <c r="O127" s="527"/>
      <c r="P127" s="527"/>
      <c r="Q127" s="527"/>
      <c r="R127" s="527"/>
      <c r="S127" s="527"/>
      <c r="T127" s="527"/>
      <c r="U127" s="26">
        <f t="shared" si="2"/>
        <v>0</v>
      </c>
    </row>
    <row r="128" spans="1:21" ht="12.75" hidden="1">
      <c r="A128" s="529"/>
      <c r="B128" s="526"/>
      <c r="C128" s="526"/>
      <c r="D128" s="526"/>
      <c r="E128" s="526"/>
      <c r="F128" s="526"/>
      <c r="G128" s="526"/>
      <c r="H128" s="526"/>
      <c r="I128" s="526"/>
      <c r="J128" s="526"/>
      <c r="K128" s="527"/>
      <c r="L128" s="527"/>
      <c r="M128" s="527"/>
      <c r="N128" s="527"/>
      <c r="O128" s="527"/>
      <c r="P128" s="527"/>
      <c r="Q128" s="527"/>
      <c r="R128" s="527"/>
      <c r="S128" s="527"/>
      <c r="T128" s="527"/>
      <c r="U128" s="26">
        <f t="shared" si="2"/>
        <v>0</v>
      </c>
    </row>
    <row r="129" spans="1:21" ht="12.75" hidden="1">
      <c r="A129" s="529"/>
      <c r="B129" s="526"/>
      <c r="C129" s="526"/>
      <c r="D129" s="526"/>
      <c r="E129" s="526"/>
      <c r="F129" s="526"/>
      <c r="G129" s="526"/>
      <c r="H129" s="526"/>
      <c r="I129" s="526"/>
      <c r="J129" s="526"/>
      <c r="K129" s="527"/>
      <c r="L129" s="527"/>
      <c r="M129" s="527"/>
      <c r="N129" s="527"/>
      <c r="O129" s="527"/>
      <c r="P129" s="527"/>
      <c r="Q129" s="527"/>
      <c r="R129" s="527"/>
      <c r="S129" s="527"/>
      <c r="T129" s="527"/>
      <c r="U129" s="26">
        <f t="shared" si="2"/>
        <v>0</v>
      </c>
    </row>
    <row r="130" spans="1:21" ht="12.75" hidden="1">
      <c r="A130" s="529"/>
      <c r="B130" s="526"/>
      <c r="C130" s="526"/>
      <c r="D130" s="526"/>
      <c r="E130" s="526"/>
      <c r="F130" s="526"/>
      <c r="G130" s="526"/>
      <c r="H130" s="526"/>
      <c r="I130" s="526"/>
      <c r="J130" s="526"/>
      <c r="K130" s="527"/>
      <c r="L130" s="527"/>
      <c r="M130" s="527"/>
      <c r="N130" s="527"/>
      <c r="O130" s="527"/>
      <c r="P130" s="527"/>
      <c r="Q130" s="527"/>
      <c r="R130" s="527"/>
      <c r="S130" s="527"/>
      <c r="T130" s="527"/>
      <c r="U130" s="26">
        <f t="shared" si="2"/>
        <v>0</v>
      </c>
    </row>
    <row r="131" spans="1:21" ht="12.75" hidden="1">
      <c r="A131" s="529"/>
      <c r="B131" s="526"/>
      <c r="C131" s="526"/>
      <c r="D131" s="526"/>
      <c r="E131" s="526"/>
      <c r="F131" s="526"/>
      <c r="G131" s="526"/>
      <c r="H131" s="526"/>
      <c r="I131" s="526"/>
      <c r="J131" s="526"/>
      <c r="K131" s="527"/>
      <c r="L131" s="527"/>
      <c r="M131" s="527"/>
      <c r="N131" s="527"/>
      <c r="O131" s="527"/>
      <c r="P131" s="527"/>
      <c r="Q131" s="527"/>
      <c r="R131" s="527"/>
      <c r="S131" s="527"/>
      <c r="T131" s="527"/>
      <c r="U131" s="26">
        <f t="shared" si="2"/>
        <v>0</v>
      </c>
    </row>
    <row r="132" spans="1:21" ht="12.75" hidden="1">
      <c r="A132" s="529"/>
      <c r="B132" s="526"/>
      <c r="C132" s="526"/>
      <c r="D132" s="526"/>
      <c r="E132" s="526"/>
      <c r="F132" s="526"/>
      <c r="G132" s="526"/>
      <c r="H132" s="526"/>
      <c r="I132" s="526"/>
      <c r="J132" s="526"/>
      <c r="K132" s="527"/>
      <c r="L132" s="527"/>
      <c r="M132" s="527"/>
      <c r="N132" s="527"/>
      <c r="O132" s="527"/>
      <c r="P132" s="527"/>
      <c r="Q132" s="527"/>
      <c r="R132" s="527"/>
      <c r="S132" s="527"/>
      <c r="T132" s="527"/>
      <c r="U132" s="26">
        <f t="shared" si="2"/>
        <v>0</v>
      </c>
    </row>
    <row r="133" spans="1:21" ht="12.75" hidden="1">
      <c r="A133" s="529"/>
      <c r="B133" s="526"/>
      <c r="C133" s="526"/>
      <c r="D133" s="526"/>
      <c r="E133" s="526"/>
      <c r="F133" s="526"/>
      <c r="G133" s="526"/>
      <c r="H133" s="526"/>
      <c r="I133" s="526"/>
      <c r="J133" s="526"/>
      <c r="K133" s="527"/>
      <c r="L133" s="527"/>
      <c r="M133" s="527"/>
      <c r="N133" s="527"/>
      <c r="O133" s="527"/>
      <c r="P133" s="527"/>
      <c r="Q133" s="527"/>
      <c r="R133" s="527"/>
      <c r="S133" s="527"/>
      <c r="T133" s="527"/>
      <c r="U133" s="26">
        <f t="shared" si="2"/>
        <v>0</v>
      </c>
    </row>
    <row r="134" spans="1:21" ht="12.75" hidden="1">
      <c r="A134" s="529"/>
      <c r="B134" s="526"/>
      <c r="C134" s="526"/>
      <c r="D134" s="526"/>
      <c r="E134" s="526"/>
      <c r="F134" s="526"/>
      <c r="G134" s="526"/>
      <c r="H134" s="526"/>
      <c r="I134" s="526"/>
      <c r="J134" s="526"/>
      <c r="K134" s="527"/>
      <c r="L134" s="527"/>
      <c r="M134" s="527"/>
      <c r="N134" s="527"/>
      <c r="O134" s="527"/>
      <c r="P134" s="527"/>
      <c r="Q134" s="527"/>
      <c r="R134" s="527"/>
      <c r="S134" s="527"/>
      <c r="T134" s="527"/>
      <c r="U134" s="26">
        <f t="shared" si="2"/>
        <v>0</v>
      </c>
    </row>
    <row r="135" spans="1:21" ht="12.75" hidden="1">
      <c r="A135" s="529"/>
      <c r="B135" s="526"/>
      <c r="C135" s="526"/>
      <c r="D135" s="526"/>
      <c r="E135" s="526"/>
      <c r="F135" s="526"/>
      <c r="G135" s="526"/>
      <c r="H135" s="526"/>
      <c r="I135" s="526"/>
      <c r="J135" s="526"/>
      <c r="K135" s="527"/>
      <c r="L135" s="527"/>
      <c r="M135" s="527"/>
      <c r="N135" s="527"/>
      <c r="O135" s="527"/>
      <c r="P135" s="527"/>
      <c r="Q135" s="527"/>
      <c r="R135" s="527"/>
      <c r="S135" s="527"/>
      <c r="T135" s="527"/>
      <c r="U135" s="26">
        <f t="shared" si="2"/>
        <v>0</v>
      </c>
    </row>
    <row r="136" spans="1:21" ht="12.75" hidden="1">
      <c r="A136" s="529"/>
      <c r="B136" s="526"/>
      <c r="C136" s="526"/>
      <c r="D136" s="526"/>
      <c r="E136" s="526"/>
      <c r="F136" s="526"/>
      <c r="G136" s="526"/>
      <c r="H136" s="526"/>
      <c r="I136" s="526"/>
      <c r="J136" s="526"/>
      <c r="K136" s="527"/>
      <c r="L136" s="527"/>
      <c r="M136" s="527"/>
      <c r="N136" s="527"/>
      <c r="O136" s="527"/>
      <c r="P136" s="527"/>
      <c r="Q136" s="527"/>
      <c r="R136" s="527"/>
      <c r="S136" s="527"/>
      <c r="T136" s="527"/>
      <c r="U136" s="26">
        <f t="shared" si="2"/>
        <v>0</v>
      </c>
    </row>
    <row r="137" spans="1:21" ht="12.75" hidden="1">
      <c r="A137" s="529"/>
      <c r="B137" s="526"/>
      <c r="C137" s="526"/>
      <c r="D137" s="526"/>
      <c r="E137" s="526"/>
      <c r="F137" s="526"/>
      <c r="G137" s="526"/>
      <c r="H137" s="526"/>
      <c r="I137" s="526"/>
      <c r="J137" s="526"/>
      <c r="K137" s="527"/>
      <c r="L137" s="527"/>
      <c r="M137" s="527"/>
      <c r="N137" s="527"/>
      <c r="O137" s="527"/>
      <c r="P137" s="527"/>
      <c r="Q137" s="527"/>
      <c r="R137" s="527"/>
      <c r="S137" s="527"/>
      <c r="T137" s="527"/>
      <c r="U137" s="26">
        <f t="shared" si="2"/>
        <v>0</v>
      </c>
    </row>
    <row r="138" spans="1:21" ht="12.75" hidden="1">
      <c r="A138" s="529"/>
      <c r="B138" s="526"/>
      <c r="C138" s="526"/>
      <c r="D138" s="526"/>
      <c r="E138" s="526"/>
      <c r="F138" s="526"/>
      <c r="G138" s="526"/>
      <c r="H138" s="526"/>
      <c r="I138" s="526"/>
      <c r="J138" s="526"/>
      <c r="K138" s="527"/>
      <c r="L138" s="527"/>
      <c r="M138" s="527"/>
      <c r="N138" s="527"/>
      <c r="O138" s="527"/>
      <c r="P138" s="527"/>
      <c r="Q138" s="527"/>
      <c r="R138" s="527"/>
      <c r="S138" s="527"/>
      <c r="T138" s="527"/>
      <c r="U138" s="26">
        <f t="shared" si="2"/>
        <v>0</v>
      </c>
    </row>
    <row r="139" spans="1:21" ht="12.75" hidden="1">
      <c r="A139" s="529"/>
      <c r="B139" s="526"/>
      <c r="C139" s="526"/>
      <c r="D139" s="526"/>
      <c r="E139" s="526"/>
      <c r="F139" s="526"/>
      <c r="G139" s="526"/>
      <c r="H139" s="526"/>
      <c r="I139" s="526"/>
      <c r="J139" s="526"/>
      <c r="K139" s="527"/>
      <c r="L139" s="527"/>
      <c r="M139" s="527"/>
      <c r="N139" s="527"/>
      <c r="O139" s="527"/>
      <c r="P139" s="527"/>
      <c r="Q139" s="527"/>
      <c r="R139" s="527"/>
      <c r="S139" s="527"/>
      <c r="T139" s="527"/>
      <c r="U139" s="26">
        <f t="shared" si="2"/>
        <v>0</v>
      </c>
    </row>
    <row r="140" spans="1:21" ht="12.75" hidden="1">
      <c r="A140" s="529"/>
      <c r="B140" s="526"/>
      <c r="C140" s="526"/>
      <c r="D140" s="526"/>
      <c r="E140" s="526"/>
      <c r="F140" s="526"/>
      <c r="G140" s="526"/>
      <c r="H140" s="526"/>
      <c r="I140" s="526"/>
      <c r="J140" s="526"/>
      <c r="K140" s="527"/>
      <c r="L140" s="527"/>
      <c r="M140" s="527"/>
      <c r="N140" s="527"/>
      <c r="O140" s="527"/>
      <c r="P140" s="527"/>
      <c r="Q140" s="527"/>
      <c r="R140" s="527"/>
      <c r="S140" s="527"/>
      <c r="T140" s="527"/>
      <c r="U140" s="26">
        <f t="shared" si="2"/>
        <v>0</v>
      </c>
    </row>
    <row r="141" spans="1:21" ht="12.75" hidden="1">
      <c r="A141" s="529"/>
      <c r="B141" s="526"/>
      <c r="C141" s="526"/>
      <c r="D141" s="526"/>
      <c r="E141" s="526"/>
      <c r="F141" s="526"/>
      <c r="G141" s="526"/>
      <c r="H141" s="526"/>
      <c r="I141" s="526"/>
      <c r="J141" s="526"/>
      <c r="K141" s="527"/>
      <c r="L141" s="527"/>
      <c r="M141" s="527"/>
      <c r="N141" s="527"/>
      <c r="O141" s="527"/>
      <c r="P141" s="527"/>
      <c r="Q141" s="527"/>
      <c r="R141" s="527"/>
      <c r="S141" s="527"/>
      <c r="T141" s="527"/>
      <c r="U141" s="26">
        <f t="shared" si="2"/>
        <v>0</v>
      </c>
    </row>
    <row r="142" spans="1:21" ht="12.75" hidden="1">
      <c r="A142" s="529"/>
      <c r="B142" s="526"/>
      <c r="C142" s="526"/>
      <c r="D142" s="526"/>
      <c r="E142" s="526"/>
      <c r="F142" s="526"/>
      <c r="G142" s="526"/>
      <c r="H142" s="526"/>
      <c r="I142" s="526"/>
      <c r="J142" s="526"/>
      <c r="K142" s="527"/>
      <c r="L142" s="527"/>
      <c r="M142" s="527"/>
      <c r="N142" s="527"/>
      <c r="O142" s="527"/>
      <c r="P142" s="527"/>
      <c r="Q142" s="527"/>
      <c r="R142" s="527"/>
      <c r="S142" s="527"/>
      <c r="T142" s="527"/>
      <c r="U142" s="26">
        <f t="shared" si="2"/>
        <v>0</v>
      </c>
    </row>
    <row r="143" spans="1:21" ht="12.75" hidden="1">
      <c r="A143" s="529"/>
      <c r="B143" s="526"/>
      <c r="C143" s="526"/>
      <c r="D143" s="526"/>
      <c r="E143" s="526"/>
      <c r="F143" s="526"/>
      <c r="G143" s="526"/>
      <c r="H143" s="526"/>
      <c r="I143" s="526"/>
      <c r="J143" s="526"/>
      <c r="K143" s="527"/>
      <c r="L143" s="527"/>
      <c r="M143" s="527"/>
      <c r="N143" s="527"/>
      <c r="O143" s="527"/>
      <c r="P143" s="527"/>
      <c r="Q143" s="527"/>
      <c r="R143" s="527"/>
      <c r="S143" s="527"/>
      <c r="T143" s="527"/>
      <c r="U143" s="26">
        <f t="shared" si="2"/>
        <v>0</v>
      </c>
    </row>
    <row r="144" spans="1:21" ht="12.75" hidden="1">
      <c r="A144" s="529"/>
      <c r="B144" s="526"/>
      <c r="C144" s="526"/>
      <c r="D144" s="526"/>
      <c r="E144" s="526"/>
      <c r="F144" s="526"/>
      <c r="G144" s="526"/>
      <c r="H144" s="526"/>
      <c r="I144" s="526"/>
      <c r="J144" s="526"/>
      <c r="K144" s="527"/>
      <c r="L144" s="527"/>
      <c r="M144" s="527"/>
      <c r="N144" s="527"/>
      <c r="O144" s="527"/>
      <c r="P144" s="527"/>
      <c r="Q144" s="527"/>
      <c r="R144" s="527"/>
      <c r="S144" s="527"/>
      <c r="T144" s="527"/>
      <c r="U144" s="26">
        <f t="shared" si="2"/>
        <v>0</v>
      </c>
    </row>
    <row r="145" spans="1:21" ht="12.75" hidden="1">
      <c r="A145" s="529"/>
      <c r="B145" s="526"/>
      <c r="C145" s="526"/>
      <c r="D145" s="526"/>
      <c r="E145" s="526"/>
      <c r="F145" s="526"/>
      <c r="G145" s="526"/>
      <c r="H145" s="526"/>
      <c r="I145" s="526"/>
      <c r="J145" s="526"/>
      <c r="K145" s="527"/>
      <c r="L145" s="527"/>
      <c r="M145" s="527"/>
      <c r="N145" s="527"/>
      <c r="O145" s="527"/>
      <c r="P145" s="527"/>
      <c r="Q145" s="527"/>
      <c r="R145" s="527"/>
      <c r="S145" s="527"/>
      <c r="T145" s="527"/>
      <c r="U145" s="26">
        <f t="shared" si="2"/>
        <v>0</v>
      </c>
    </row>
    <row r="146" spans="1:21" ht="12.75" hidden="1">
      <c r="A146" s="529"/>
      <c r="B146" s="526"/>
      <c r="C146" s="526"/>
      <c r="D146" s="526"/>
      <c r="E146" s="526"/>
      <c r="F146" s="526"/>
      <c r="G146" s="526"/>
      <c r="H146" s="526"/>
      <c r="I146" s="526"/>
      <c r="J146" s="526"/>
      <c r="K146" s="527"/>
      <c r="L146" s="527"/>
      <c r="M146" s="527"/>
      <c r="N146" s="527"/>
      <c r="O146" s="527"/>
      <c r="P146" s="527"/>
      <c r="Q146" s="527"/>
      <c r="R146" s="527"/>
      <c r="S146" s="527"/>
      <c r="T146" s="527"/>
      <c r="U146" s="26">
        <f t="shared" si="2"/>
        <v>0</v>
      </c>
    </row>
    <row r="147" spans="1:21" ht="12.75" hidden="1">
      <c r="A147" s="529"/>
      <c r="B147" s="526"/>
      <c r="C147" s="526"/>
      <c r="D147" s="526"/>
      <c r="E147" s="526"/>
      <c r="F147" s="526"/>
      <c r="G147" s="526"/>
      <c r="H147" s="526"/>
      <c r="I147" s="526"/>
      <c r="J147" s="526"/>
      <c r="K147" s="527"/>
      <c r="L147" s="527"/>
      <c r="M147" s="527"/>
      <c r="N147" s="527"/>
      <c r="O147" s="527"/>
      <c r="P147" s="527"/>
      <c r="Q147" s="527"/>
      <c r="R147" s="527"/>
      <c r="S147" s="527"/>
      <c r="T147" s="527"/>
      <c r="U147" s="26">
        <f t="shared" si="2"/>
        <v>0</v>
      </c>
    </row>
    <row r="148" spans="1:21" ht="12.75" hidden="1">
      <c r="A148" s="529"/>
      <c r="B148" s="526"/>
      <c r="C148" s="526"/>
      <c r="D148" s="526"/>
      <c r="E148" s="526"/>
      <c r="F148" s="526"/>
      <c r="G148" s="526"/>
      <c r="H148" s="526"/>
      <c r="I148" s="526"/>
      <c r="J148" s="526"/>
      <c r="K148" s="527"/>
      <c r="L148" s="527"/>
      <c r="M148" s="527"/>
      <c r="N148" s="527"/>
      <c r="O148" s="527"/>
      <c r="P148" s="527"/>
      <c r="Q148" s="527"/>
      <c r="R148" s="527"/>
      <c r="S148" s="527"/>
      <c r="T148" s="527"/>
      <c r="U148" s="26">
        <f t="shared" si="2"/>
        <v>0</v>
      </c>
    </row>
    <row r="149" spans="1:21" ht="12.75" hidden="1">
      <c r="A149" s="529"/>
      <c r="B149" s="526"/>
      <c r="C149" s="526"/>
      <c r="D149" s="526"/>
      <c r="E149" s="526"/>
      <c r="F149" s="526"/>
      <c r="G149" s="526"/>
      <c r="H149" s="526"/>
      <c r="I149" s="526"/>
      <c r="J149" s="526"/>
      <c r="K149" s="527"/>
      <c r="L149" s="527"/>
      <c r="M149" s="527"/>
      <c r="N149" s="527"/>
      <c r="O149" s="527"/>
      <c r="P149" s="527"/>
      <c r="Q149" s="527"/>
      <c r="R149" s="527"/>
      <c r="S149" s="527"/>
      <c r="T149" s="527"/>
      <c r="U149" s="26">
        <f t="shared" si="2"/>
        <v>0</v>
      </c>
    </row>
    <row r="150" spans="1:21" ht="12.75" hidden="1">
      <c r="A150" s="529"/>
      <c r="B150" s="526"/>
      <c r="C150" s="526"/>
      <c r="D150" s="526"/>
      <c r="E150" s="526"/>
      <c r="F150" s="526"/>
      <c r="G150" s="526"/>
      <c r="H150" s="526"/>
      <c r="I150" s="526"/>
      <c r="J150" s="526"/>
      <c r="K150" s="527"/>
      <c r="L150" s="527"/>
      <c r="M150" s="527"/>
      <c r="N150" s="527"/>
      <c r="O150" s="527"/>
      <c r="P150" s="527"/>
      <c r="Q150" s="527"/>
      <c r="R150" s="527"/>
      <c r="S150" s="527"/>
      <c r="T150" s="527"/>
      <c r="U150" s="26">
        <f t="shared" si="2"/>
        <v>0</v>
      </c>
    </row>
    <row r="151" spans="1:21" ht="12.75" hidden="1">
      <c r="A151" s="529"/>
      <c r="B151" s="526"/>
      <c r="C151" s="526"/>
      <c r="D151" s="526"/>
      <c r="E151" s="526"/>
      <c r="F151" s="526"/>
      <c r="G151" s="526"/>
      <c r="H151" s="526"/>
      <c r="I151" s="526"/>
      <c r="J151" s="526"/>
      <c r="K151" s="527"/>
      <c r="L151" s="527"/>
      <c r="M151" s="527"/>
      <c r="N151" s="527"/>
      <c r="O151" s="527"/>
      <c r="P151" s="527"/>
      <c r="Q151" s="527"/>
      <c r="R151" s="527"/>
      <c r="S151" s="527"/>
      <c r="T151" s="527"/>
      <c r="U151" s="26">
        <f t="shared" si="2"/>
        <v>0</v>
      </c>
    </row>
    <row r="152" spans="1:21" ht="12.75" hidden="1">
      <c r="A152" s="529"/>
      <c r="B152" s="526"/>
      <c r="C152" s="526"/>
      <c r="D152" s="526"/>
      <c r="E152" s="526"/>
      <c r="F152" s="526"/>
      <c r="G152" s="526"/>
      <c r="H152" s="526"/>
      <c r="I152" s="526"/>
      <c r="J152" s="526"/>
      <c r="K152" s="527"/>
      <c r="L152" s="527"/>
      <c r="M152" s="527"/>
      <c r="N152" s="527"/>
      <c r="O152" s="527"/>
      <c r="P152" s="527"/>
      <c r="Q152" s="527"/>
      <c r="R152" s="527"/>
      <c r="S152" s="527"/>
      <c r="T152" s="527"/>
      <c r="U152" s="26">
        <f t="shared" si="2"/>
        <v>0</v>
      </c>
    </row>
    <row r="153" spans="1:21" ht="12.75" hidden="1">
      <c r="A153" s="529"/>
      <c r="B153" s="526"/>
      <c r="C153" s="526"/>
      <c r="D153" s="526"/>
      <c r="E153" s="526"/>
      <c r="F153" s="526"/>
      <c r="G153" s="526"/>
      <c r="H153" s="526"/>
      <c r="I153" s="526"/>
      <c r="J153" s="526"/>
      <c r="K153" s="527"/>
      <c r="L153" s="527"/>
      <c r="M153" s="527"/>
      <c r="N153" s="527"/>
      <c r="O153" s="527"/>
      <c r="P153" s="527"/>
      <c r="Q153" s="527"/>
      <c r="R153" s="527"/>
      <c r="S153" s="527"/>
      <c r="T153" s="527"/>
      <c r="U153" s="26">
        <f t="shared" si="2"/>
        <v>0</v>
      </c>
    </row>
    <row r="154" spans="1:21" ht="12.75" hidden="1">
      <c r="A154" s="529"/>
      <c r="B154" s="526"/>
      <c r="C154" s="526"/>
      <c r="D154" s="526"/>
      <c r="E154" s="526"/>
      <c r="F154" s="526"/>
      <c r="G154" s="526"/>
      <c r="H154" s="526"/>
      <c r="I154" s="526"/>
      <c r="J154" s="526"/>
      <c r="K154" s="527"/>
      <c r="L154" s="527"/>
      <c r="M154" s="527"/>
      <c r="N154" s="527"/>
      <c r="O154" s="527"/>
      <c r="P154" s="527"/>
      <c r="Q154" s="527"/>
      <c r="R154" s="527"/>
      <c r="S154" s="527"/>
      <c r="T154" s="527"/>
      <c r="U154" s="26">
        <f t="shared" si="2"/>
        <v>0</v>
      </c>
    </row>
    <row r="155" spans="1:21" ht="12.75" hidden="1">
      <c r="A155" s="529"/>
      <c r="B155" s="526"/>
      <c r="C155" s="526"/>
      <c r="D155" s="526"/>
      <c r="E155" s="526"/>
      <c r="F155" s="526"/>
      <c r="G155" s="526"/>
      <c r="H155" s="526"/>
      <c r="I155" s="526"/>
      <c r="J155" s="526"/>
      <c r="K155" s="527"/>
      <c r="L155" s="527"/>
      <c r="M155" s="527"/>
      <c r="N155" s="527"/>
      <c r="O155" s="527"/>
      <c r="P155" s="527"/>
      <c r="Q155" s="527"/>
      <c r="R155" s="527"/>
      <c r="S155" s="527"/>
      <c r="T155" s="527"/>
      <c r="U155" s="26">
        <f t="shared" si="2"/>
        <v>0</v>
      </c>
    </row>
    <row r="156" spans="1:21" ht="12.75" hidden="1">
      <c r="A156" s="529"/>
      <c r="B156" s="526"/>
      <c r="C156" s="526"/>
      <c r="D156" s="526"/>
      <c r="E156" s="526"/>
      <c r="F156" s="526"/>
      <c r="G156" s="526"/>
      <c r="H156" s="526"/>
      <c r="I156" s="526"/>
      <c r="J156" s="526"/>
      <c r="K156" s="527"/>
      <c r="L156" s="527"/>
      <c r="M156" s="527"/>
      <c r="N156" s="527"/>
      <c r="O156" s="527"/>
      <c r="P156" s="527"/>
      <c r="Q156" s="527"/>
      <c r="R156" s="527"/>
      <c r="S156" s="527"/>
      <c r="T156" s="527"/>
      <c r="U156" s="26">
        <f t="shared" si="2"/>
        <v>0</v>
      </c>
    </row>
    <row r="157" spans="1:21" ht="12.75" hidden="1">
      <c r="A157" s="529"/>
      <c r="B157" s="526"/>
      <c r="C157" s="526"/>
      <c r="D157" s="526"/>
      <c r="E157" s="526"/>
      <c r="F157" s="526"/>
      <c r="G157" s="526"/>
      <c r="H157" s="526"/>
      <c r="I157" s="526"/>
      <c r="J157" s="526"/>
      <c r="K157" s="527"/>
      <c r="L157" s="527"/>
      <c r="M157" s="527"/>
      <c r="N157" s="527"/>
      <c r="O157" s="527"/>
      <c r="P157" s="527"/>
      <c r="Q157" s="527"/>
      <c r="R157" s="527"/>
      <c r="S157" s="527"/>
      <c r="T157" s="527"/>
      <c r="U157" s="26">
        <f t="shared" si="2"/>
        <v>0</v>
      </c>
    </row>
    <row r="158" spans="1:21" ht="12.75" hidden="1">
      <c r="A158" s="529"/>
      <c r="B158" s="526"/>
      <c r="C158" s="526"/>
      <c r="D158" s="526"/>
      <c r="E158" s="526"/>
      <c r="F158" s="526"/>
      <c r="G158" s="526"/>
      <c r="H158" s="526"/>
      <c r="I158" s="526"/>
      <c r="J158" s="526"/>
      <c r="K158" s="527"/>
      <c r="L158" s="527"/>
      <c r="M158" s="527"/>
      <c r="N158" s="527"/>
      <c r="O158" s="527"/>
      <c r="P158" s="527"/>
      <c r="Q158" s="527"/>
      <c r="R158" s="527"/>
      <c r="S158" s="527"/>
      <c r="T158" s="527"/>
      <c r="U158" s="26">
        <f t="shared" si="2"/>
        <v>0</v>
      </c>
    </row>
    <row r="159" spans="1:21" ht="12.75" hidden="1">
      <c r="A159" s="529"/>
      <c r="B159" s="526"/>
      <c r="C159" s="526"/>
      <c r="D159" s="526"/>
      <c r="E159" s="526"/>
      <c r="F159" s="526"/>
      <c r="G159" s="526"/>
      <c r="H159" s="526"/>
      <c r="I159" s="526"/>
      <c r="J159" s="526"/>
      <c r="K159" s="527"/>
      <c r="L159" s="527"/>
      <c r="M159" s="527"/>
      <c r="N159" s="527"/>
      <c r="O159" s="527"/>
      <c r="P159" s="527"/>
      <c r="Q159" s="527"/>
      <c r="R159" s="527"/>
      <c r="S159" s="527"/>
      <c r="T159" s="527"/>
      <c r="U159" s="26">
        <f t="shared" si="2"/>
        <v>0</v>
      </c>
    </row>
    <row r="160" spans="1:21" ht="12.75" hidden="1">
      <c r="A160" s="529"/>
      <c r="B160" s="526"/>
      <c r="C160" s="526"/>
      <c r="D160" s="526"/>
      <c r="E160" s="526"/>
      <c r="F160" s="526"/>
      <c r="G160" s="526"/>
      <c r="H160" s="526"/>
      <c r="I160" s="526"/>
      <c r="J160" s="526"/>
      <c r="K160" s="527"/>
      <c r="L160" s="527"/>
      <c r="M160" s="527"/>
      <c r="N160" s="527"/>
      <c r="O160" s="527"/>
      <c r="P160" s="527"/>
      <c r="Q160" s="527"/>
      <c r="R160" s="527"/>
      <c r="S160" s="527"/>
      <c r="T160" s="527"/>
      <c r="U160" s="26">
        <f t="shared" si="2"/>
        <v>0</v>
      </c>
    </row>
    <row r="161" spans="1:21" ht="12.75" hidden="1">
      <c r="A161" s="529"/>
      <c r="B161" s="526"/>
      <c r="C161" s="526"/>
      <c r="D161" s="526"/>
      <c r="E161" s="526"/>
      <c r="F161" s="526"/>
      <c r="G161" s="526"/>
      <c r="H161" s="526"/>
      <c r="I161" s="526"/>
      <c r="J161" s="526"/>
      <c r="K161" s="527"/>
      <c r="L161" s="527"/>
      <c r="M161" s="527"/>
      <c r="N161" s="527"/>
      <c r="O161" s="527"/>
      <c r="P161" s="527"/>
      <c r="Q161" s="527"/>
      <c r="R161" s="527"/>
      <c r="S161" s="527"/>
      <c r="T161" s="527"/>
      <c r="U161" s="26">
        <f t="shared" si="2"/>
        <v>0</v>
      </c>
    </row>
    <row r="162" spans="1:21" ht="12.75" hidden="1">
      <c r="A162" s="529"/>
      <c r="B162" s="526"/>
      <c r="C162" s="526"/>
      <c r="D162" s="526"/>
      <c r="E162" s="526"/>
      <c r="F162" s="526"/>
      <c r="G162" s="526"/>
      <c r="H162" s="526"/>
      <c r="I162" s="526"/>
      <c r="J162" s="526"/>
      <c r="K162" s="527"/>
      <c r="L162" s="527"/>
      <c r="M162" s="527"/>
      <c r="N162" s="527"/>
      <c r="O162" s="527"/>
      <c r="P162" s="527"/>
      <c r="Q162" s="527"/>
      <c r="R162" s="527"/>
      <c r="S162" s="527"/>
      <c r="T162" s="527"/>
      <c r="U162" s="26">
        <f t="shared" si="2"/>
        <v>0</v>
      </c>
    </row>
    <row r="163" spans="1:21" ht="12.75" hidden="1">
      <c r="A163" s="529"/>
      <c r="B163" s="526"/>
      <c r="C163" s="526"/>
      <c r="D163" s="526"/>
      <c r="E163" s="526"/>
      <c r="F163" s="526"/>
      <c r="G163" s="526"/>
      <c r="H163" s="526"/>
      <c r="I163" s="526"/>
      <c r="J163" s="526"/>
      <c r="K163" s="527"/>
      <c r="L163" s="527"/>
      <c r="M163" s="527"/>
      <c r="N163" s="527"/>
      <c r="O163" s="527"/>
      <c r="P163" s="527"/>
      <c r="Q163" s="527"/>
      <c r="R163" s="527"/>
      <c r="S163" s="527"/>
      <c r="T163" s="527"/>
      <c r="U163" s="26">
        <f t="shared" si="2"/>
        <v>0</v>
      </c>
    </row>
    <row r="164" spans="1:21" ht="12.75" hidden="1">
      <c r="A164" s="529"/>
      <c r="B164" s="526"/>
      <c r="C164" s="526"/>
      <c r="D164" s="526"/>
      <c r="E164" s="526"/>
      <c r="F164" s="526"/>
      <c r="G164" s="526"/>
      <c r="H164" s="526"/>
      <c r="I164" s="526"/>
      <c r="J164" s="526"/>
      <c r="K164" s="527"/>
      <c r="L164" s="527"/>
      <c r="M164" s="527"/>
      <c r="N164" s="527"/>
      <c r="O164" s="527"/>
      <c r="P164" s="527"/>
      <c r="Q164" s="527"/>
      <c r="R164" s="527"/>
      <c r="S164" s="527"/>
      <c r="T164" s="527"/>
      <c r="U164" s="26">
        <f t="shared" si="2"/>
        <v>0</v>
      </c>
    </row>
    <row r="165" spans="1:21" ht="12.75" hidden="1">
      <c r="A165" s="529"/>
      <c r="B165" s="526"/>
      <c r="C165" s="526"/>
      <c r="D165" s="526"/>
      <c r="E165" s="526"/>
      <c r="F165" s="526"/>
      <c r="G165" s="526"/>
      <c r="H165" s="526"/>
      <c r="I165" s="526"/>
      <c r="J165" s="526"/>
      <c r="K165" s="527"/>
      <c r="L165" s="527"/>
      <c r="M165" s="527"/>
      <c r="N165" s="527"/>
      <c r="O165" s="527"/>
      <c r="P165" s="527"/>
      <c r="Q165" s="527"/>
      <c r="R165" s="527"/>
      <c r="S165" s="527"/>
      <c r="T165" s="527"/>
      <c r="U165" s="26">
        <f t="shared" si="2"/>
        <v>0</v>
      </c>
    </row>
    <row r="166" spans="1:21" ht="12.75" hidden="1">
      <c r="A166" s="529"/>
      <c r="B166" s="526"/>
      <c r="C166" s="526"/>
      <c r="D166" s="526"/>
      <c r="E166" s="526"/>
      <c r="F166" s="526"/>
      <c r="G166" s="526"/>
      <c r="H166" s="526"/>
      <c r="I166" s="526"/>
      <c r="J166" s="526"/>
      <c r="K166" s="527"/>
      <c r="L166" s="527"/>
      <c r="M166" s="527"/>
      <c r="N166" s="527"/>
      <c r="O166" s="527"/>
      <c r="P166" s="527"/>
      <c r="Q166" s="527"/>
      <c r="R166" s="527"/>
      <c r="S166" s="527"/>
      <c r="T166" s="527"/>
      <c r="U166" s="26">
        <f t="shared" si="2"/>
        <v>0</v>
      </c>
    </row>
    <row r="167" spans="1:21" ht="12.75" hidden="1">
      <c r="A167" s="529"/>
      <c r="B167" s="526"/>
      <c r="C167" s="526"/>
      <c r="D167" s="526"/>
      <c r="E167" s="526"/>
      <c r="F167" s="526"/>
      <c r="G167" s="526"/>
      <c r="H167" s="526"/>
      <c r="I167" s="526"/>
      <c r="J167" s="526"/>
      <c r="K167" s="527"/>
      <c r="L167" s="527"/>
      <c r="M167" s="527"/>
      <c r="N167" s="527"/>
      <c r="O167" s="527"/>
      <c r="P167" s="527"/>
      <c r="Q167" s="527"/>
      <c r="R167" s="527"/>
      <c r="S167" s="527"/>
      <c r="T167" s="527"/>
      <c r="U167" s="26">
        <f t="shared" si="2"/>
        <v>0</v>
      </c>
    </row>
    <row r="168" spans="1:21" ht="12.75" hidden="1">
      <c r="A168" s="529"/>
      <c r="B168" s="526"/>
      <c r="C168" s="526"/>
      <c r="D168" s="526"/>
      <c r="E168" s="526"/>
      <c r="F168" s="526"/>
      <c r="G168" s="526"/>
      <c r="H168" s="526"/>
      <c r="I168" s="526"/>
      <c r="J168" s="526"/>
      <c r="K168" s="527"/>
      <c r="L168" s="527"/>
      <c r="M168" s="527"/>
      <c r="N168" s="527"/>
      <c r="O168" s="527"/>
      <c r="P168" s="527"/>
      <c r="Q168" s="527"/>
      <c r="R168" s="527"/>
      <c r="S168" s="527"/>
      <c r="T168" s="527"/>
      <c r="U168" s="26">
        <f t="shared" si="2"/>
        <v>0</v>
      </c>
    </row>
    <row r="169" spans="1:21" ht="12.75" hidden="1">
      <c r="A169" s="529"/>
      <c r="B169" s="526"/>
      <c r="C169" s="526"/>
      <c r="D169" s="526"/>
      <c r="E169" s="526"/>
      <c r="F169" s="526"/>
      <c r="G169" s="526"/>
      <c r="H169" s="526"/>
      <c r="I169" s="526"/>
      <c r="J169" s="526"/>
      <c r="K169" s="527"/>
      <c r="L169" s="527"/>
      <c r="M169" s="527"/>
      <c r="N169" s="527"/>
      <c r="O169" s="527"/>
      <c r="P169" s="527"/>
      <c r="Q169" s="527"/>
      <c r="R169" s="527"/>
      <c r="S169" s="527"/>
      <c r="T169" s="527"/>
      <c r="U169" s="26">
        <f t="shared" si="2"/>
        <v>0</v>
      </c>
    </row>
    <row r="170" spans="1:21" ht="12.75" hidden="1">
      <c r="A170" s="529"/>
      <c r="B170" s="526"/>
      <c r="C170" s="526"/>
      <c r="D170" s="526"/>
      <c r="E170" s="526"/>
      <c r="F170" s="526"/>
      <c r="G170" s="526"/>
      <c r="H170" s="526"/>
      <c r="I170" s="526"/>
      <c r="J170" s="526"/>
      <c r="K170" s="527"/>
      <c r="L170" s="527"/>
      <c r="M170" s="527"/>
      <c r="N170" s="527"/>
      <c r="O170" s="527"/>
      <c r="P170" s="527"/>
      <c r="Q170" s="527"/>
      <c r="R170" s="527"/>
      <c r="S170" s="527"/>
      <c r="T170" s="527"/>
      <c r="U170" s="26">
        <f t="shared" si="2"/>
        <v>0</v>
      </c>
    </row>
    <row r="171" spans="1:21" ht="12.75" hidden="1">
      <c r="A171" s="529"/>
      <c r="B171" s="526"/>
      <c r="C171" s="526"/>
      <c r="D171" s="526"/>
      <c r="E171" s="526"/>
      <c r="F171" s="526"/>
      <c r="G171" s="526"/>
      <c r="H171" s="526"/>
      <c r="I171" s="526"/>
      <c r="J171" s="526"/>
      <c r="K171" s="527"/>
      <c r="L171" s="527"/>
      <c r="M171" s="527"/>
      <c r="N171" s="527"/>
      <c r="O171" s="527"/>
      <c r="P171" s="527"/>
      <c r="Q171" s="527"/>
      <c r="R171" s="527"/>
      <c r="S171" s="527"/>
      <c r="T171" s="527"/>
      <c r="U171" s="26">
        <f t="shared" si="2"/>
        <v>0</v>
      </c>
    </row>
    <row r="172" spans="1:21" ht="12.75" hidden="1">
      <c r="A172" s="529"/>
      <c r="B172" s="526"/>
      <c r="C172" s="526"/>
      <c r="D172" s="526"/>
      <c r="E172" s="526"/>
      <c r="F172" s="526"/>
      <c r="G172" s="526"/>
      <c r="H172" s="526"/>
      <c r="I172" s="526"/>
      <c r="J172" s="526"/>
      <c r="K172" s="527"/>
      <c r="L172" s="527"/>
      <c r="M172" s="527"/>
      <c r="N172" s="527"/>
      <c r="O172" s="527"/>
      <c r="P172" s="527"/>
      <c r="Q172" s="527"/>
      <c r="R172" s="527"/>
      <c r="S172" s="527"/>
      <c r="T172" s="527"/>
      <c r="U172" s="26">
        <f t="shared" si="2"/>
        <v>0</v>
      </c>
    </row>
    <row r="173" spans="1:21" ht="12.75" hidden="1">
      <c r="A173" s="529"/>
      <c r="B173" s="526"/>
      <c r="C173" s="526"/>
      <c r="D173" s="526"/>
      <c r="E173" s="526"/>
      <c r="F173" s="526"/>
      <c r="G173" s="526"/>
      <c r="H173" s="526"/>
      <c r="I173" s="526"/>
      <c r="J173" s="526"/>
      <c r="K173" s="527"/>
      <c r="L173" s="527"/>
      <c r="M173" s="527"/>
      <c r="N173" s="527"/>
      <c r="O173" s="527"/>
      <c r="P173" s="527"/>
      <c r="Q173" s="527"/>
      <c r="R173" s="527"/>
      <c r="S173" s="527"/>
      <c r="T173" s="527"/>
      <c r="U173" s="26">
        <f t="shared" si="2"/>
        <v>0</v>
      </c>
    </row>
    <row r="174" spans="1:21" ht="12.75" hidden="1">
      <c r="A174" s="529"/>
      <c r="B174" s="526"/>
      <c r="C174" s="526"/>
      <c r="D174" s="526"/>
      <c r="E174" s="526"/>
      <c r="F174" s="526"/>
      <c r="G174" s="526"/>
      <c r="H174" s="526"/>
      <c r="I174" s="526"/>
      <c r="J174" s="526"/>
      <c r="K174" s="527"/>
      <c r="L174" s="527"/>
      <c r="M174" s="527"/>
      <c r="N174" s="527"/>
      <c r="O174" s="527"/>
      <c r="P174" s="527"/>
      <c r="Q174" s="527"/>
      <c r="R174" s="527"/>
      <c r="S174" s="527"/>
      <c r="T174" s="527"/>
      <c r="U174" s="26">
        <f t="shared" si="2"/>
        <v>0</v>
      </c>
    </row>
    <row r="175" spans="1:21" ht="12.75" hidden="1">
      <c r="A175" s="529"/>
      <c r="B175" s="526"/>
      <c r="C175" s="526"/>
      <c r="D175" s="526"/>
      <c r="E175" s="526"/>
      <c r="F175" s="526"/>
      <c r="G175" s="526"/>
      <c r="H175" s="526"/>
      <c r="I175" s="526"/>
      <c r="J175" s="526"/>
      <c r="K175" s="527"/>
      <c r="L175" s="527"/>
      <c r="M175" s="527"/>
      <c r="N175" s="527"/>
      <c r="O175" s="527"/>
      <c r="P175" s="527"/>
      <c r="Q175" s="527"/>
      <c r="R175" s="527"/>
      <c r="S175" s="527"/>
      <c r="T175" s="527"/>
      <c r="U175" s="26">
        <f t="shared" si="2"/>
        <v>0</v>
      </c>
    </row>
    <row r="176" spans="1:21" ht="12.75" hidden="1">
      <c r="A176" s="529"/>
      <c r="B176" s="526"/>
      <c r="C176" s="526"/>
      <c r="D176" s="526"/>
      <c r="E176" s="526"/>
      <c r="F176" s="526"/>
      <c r="G176" s="526"/>
      <c r="H176" s="526"/>
      <c r="I176" s="526"/>
      <c r="J176" s="526"/>
      <c r="K176" s="527"/>
      <c r="L176" s="527"/>
      <c r="M176" s="527"/>
      <c r="N176" s="527"/>
      <c r="O176" s="527"/>
      <c r="P176" s="527"/>
      <c r="Q176" s="527"/>
      <c r="R176" s="527"/>
      <c r="S176" s="527"/>
      <c r="T176" s="527"/>
      <c r="U176" s="26">
        <f t="shared" si="2"/>
        <v>0</v>
      </c>
    </row>
    <row r="177" spans="1:21" ht="12.75" hidden="1">
      <c r="A177" s="529"/>
      <c r="B177" s="526"/>
      <c r="C177" s="526"/>
      <c r="D177" s="526"/>
      <c r="E177" s="526"/>
      <c r="F177" s="526"/>
      <c r="G177" s="526"/>
      <c r="H177" s="526"/>
      <c r="I177" s="526"/>
      <c r="J177" s="526"/>
      <c r="K177" s="527"/>
      <c r="L177" s="527"/>
      <c r="M177" s="527"/>
      <c r="N177" s="527"/>
      <c r="O177" s="527"/>
      <c r="P177" s="527"/>
      <c r="Q177" s="527"/>
      <c r="R177" s="527"/>
      <c r="S177" s="527"/>
      <c r="T177" s="527"/>
      <c r="U177" s="26">
        <f t="shared" si="2"/>
        <v>0</v>
      </c>
    </row>
    <row r="178" spans="1:21" ht="12.75" hidden="1">
      <c r="A178" s="529"/>
      <c r="B178" s="526"/>
      <c r="C178" s="526"/>
      <c r="D178" s="526"/>
      <c r="E178" s="526"/>
      <c r="F178" s="526"/>
      <c r="G178" s="526"/>
      <c r="H178" s="526"/>
      <c r="I178" s="526"/>
      <c r="J178" s="526"/>
      <c r="K178" s="527"/>
      <c r="L178" s="527"/>
      <c r="M178" s="527"/>
      <c r="N178" s="527"/>
      <c r="O178" s="527"/>
      <c r="P178" s="527"/>
      <c r="Q178" s="527"/>
      <c r="R178" s="527"/>
      <c r="S178" s="527"/>
      <c r="T178" s="527"/>
      <c r="U178" s="26">
        <f t="shared" si="2"/>
        <v>0</v>
      </c>
    </row>
    <row r="179" spans="1:21" ht="12.75" hidden="1">
      <c r="A179" s="529"/>
      <c r="B179" s="526"/>
      <c r="C179" s="526"/>
      <c r="D179" s="526"/>
      <c r="E179" s="526"/>
      <c r="F179" s="526"/>
      <c r="G179" s="526"/>
      <c r="H179" s="526"/>
      <c r="I179" s="526"/>
      <c r="J179" s="526"/>
      <c r="K179" s="527"/>
      <c r="L179" s="527"/>
      <c r="M179" s="527"/>
      <c r="N179" s="527"/>
      <c r="O179" s="527"/>
      <c r="P179" s="527"/>
      <c r="Q179" s="527"/>
      <c r="R179" s="527"/>
      <c r="S179" s="527"/>
      <c r="T179" s="527"/>
      <c r="U179" s="26">
        <f t="shared" si="2"/>
        <v>0</v>
      </c>
    </row>
    <row r="180" spans="1:21" ht="12.75" hidden="1">
      <c r="A180" s="529"/>
      <c r="B180" s="526"/>
      <c r="C180" s="526"/>
      <c r="D180" s="526"/>
      <c r="E180" s="526"/>
      <c r="F180" s="526"/>
      <c r="G180" s="526"/>
      <c r="H180" s="526"/>
      <c r="I180" s="526"/>
      <c r="J180" s="526"/>
      <c r="K180" s="527"/>
      <c r="L180" s="527"/>
      <c r="M180" s="527"/>
      <c r="N180" s="527"/>
      <c r="O180" s="527"/>
      <c r="P180" s="527"/>
      <c r="Q180" s="527"/>
      <c r="R180" s="527"/>
      <c r="S180" s="527"/>
      <c r="T180" s="527"/>
      <c r="U180" s="26">
        <f t="shared" si="2"/>
        <v>0</v>
      </c>
    </row>
    <row r="181" spans="1:21" ht="12.75" hidden="1">
      <c r="A181" s="529"/>
      <c r="B181" s="526"/>
      <c r="C181" s="526"/>
      <c r="D181" s="526"/>
      <c r="E181" s="526"/>
      <c r="F181" s="526"/>
      <c r="G181" s="526"/>
      <c r="H181" s="526"/>
      <c r="I181" s="526"/>
      <c r="J181" s="526"/>
      <c r="K181" s="527"/>
      <c r="L181" s="527"/>
      <c r="M181" s="527"/>
      <c r="N181" s="527"/>
      <c r="O181" s="527"/>
      <c r="P181" s="527"/>
      <c r="Q181" s="527"/>
      <c r="R181" s="527"/>
      <c r="S181" s="527"/>
      <c r="T181" s="527"/>
      <c r="U181" s="26">
        <f t="shared" si="2"/>
        <v>0</v>
      </c>
    </row>
    <row r="182" spans="1:21" ht="12.75" hidden="1">
      <c r="A182" s="529"/>
      <c r="B182" s="526"/>
      <c r="C182" s="526"/>
      <c r="D182" s="526"/>
      <c r="E182" s="526"/>
      <c r="F182" s="526"/>
      <c r="G182" s="526"/>
      <c r="H182" s="526"/>
      <c r="I182" s="526"/>
      <c r="J182" s="526"/>
      <c r="K182" s="527"/>
      <c r="L182" s="527"/>
      <c r="M182" s="527"/>
      <c r="N182" s="527"/>
      <c r="O182" s="527"/>
      <c r="P182" s="527"/>
      <c r="Q182" s="527"/>
      <c r="R182" s="527"/>
      <c r="S182" s="527"/>
      <c r="T182" s="527"/>
      <c r="U182" s="26">
        <f t="shared" si="2"/>
        <v>0</v>
      </c>
    </row>
    <row r="183" spans="1:21" ht="12.75" hidden="1">
      <c r="A183" s="529"/>
      <c r="B183" s="526"/>
      <c r="C183" s="526"/>
      <c r="D183" s="526"/>
      <c r="E183" s="526"/>
      <c r="F183" s="526"/>
      <c r="G183" s="526"/>
      <c r="H183" s="526"/>
      <c r="I183" s="526"/>
      <c r="J183" s="526"/>
      <c r="K183" s="527"/>
      <c r="L183" s="527"/>
      <c r="M183" s="527"/>
      <c r="N183" s="527"/>
      <c r="O183" s="527"/>
      <c r="P183" s="527"/>
      <c r="Q183" s="527"/>
      <c r="R183" s="527"/>
      <c r="S183" s="527"/>
      <c r="T183" s="527"/>
      <c r="U183" s="26">
        <f t="shared" si="2"/>
        <v>0</v>
      </c>
    </row>
    <row r="184" spans="1:21" ht="12.75" hidden="1">
      <c r="A184" s="529"/>
      <c r="B184" s="526"/>
      <c r="C184" s="526"/>
      <c r="D184" s="526"/>
      <c r="E184" s="526"/>
      <c r="F184" s="526"/>
      <c r="G184" s="526"/>
      <c r="H184" s="526"/>
      <c r="I184" s="526"/>
      <c r="J184" s="526"/>
      <c r="K184" s="527"/>
      <c r="L184" s="527"/>
      <c r="M184" s="527"/>
      <c r="N184" s="527"/>
      <c r="O184" s="527"/>
      <c r="P184" s="527"/>
      <c r="Q184" s="527"/>
      <c r="R184" s="527"/>
      <c r="S184" s="527"/>
      <c r="T184" s="527"/>
      <c r="U184" s="26">
        <f t="shared" si="2"/>
        <v>0</v>
      </c>
    </row>
    <row r="185" spans="1:21" ht="12.75" hidden="1">
      <c r="A185" s="529"/>
      <c r="B185" s="526"/>
      <c r="C185" s="526"/>
      <c r="D185" s="526"/>
      <c r="E185" s="526"/>
      <c r="F185" s="526"/>
      <c r="G185" s="526"/>
      <c r="H185" s="526"/>
      <c r="I185" s="526"/>
      <c r="J185" s="526"/>
      <c r="K185" s="527"/>
      <c r="L185" s="527"/>
      <c r="M185" s="527"/>
      <c r="N185" s="527"/>
      <c r="O185" s="527"/>
      <c r="P185" s="527"/>
      <c r="Q185" s="527"/>
      <c r="R185" s="527"/>
      <c r="S185" s="527"/>
      <c r="T185" s="527"/>
      <c r="U185" s="26">
        <f t="shared" si="2"/>
        <v>0</v>
      </c>
    </row>
    <row r="186" spans="1:21" ht="12.75" hidden="1">
      <c r="A186" s="529"/>
      <c r="B186" s="526"/>
      <c r="C186" s="526"/>
      <c r="D186" s="526"/>
      <c r="E186" s="526"/>
      <c r="F186" s="526"/>
      <c r="G186" s="526"/>
      <c r="H186" s="526"/>
      <c r="I186" s="526"/>
      <c r="J186" s="526"/>
      <c r="K186" s="527"/>
      <c r="L186" s="527"/>
      <c r="M186" s="527"/>
      <c r="N186" s="527"/>
      <c r="O186" s="527"/>
      <c r="P186" s="527"/>
      <c r="Q186" s="527"/>
      <c r="R186" s="527"/>
      <c r="S186" s="527"/>
      <c r="T186" s="527"/>
      <c r="U186" s="26">
        <f t="shared" si="2"/>
        <v>0</v>
      </c>
    </row>
    <row r="187" spans="1:21" ht="12.75" hidden="1">
      <c r="A187" s="529"/>
      <c r="B187" s="526"/>
      <c r="C187" s="526"/>
      <c r="D187" s="526"/>
      <c r="E187" s="526"/>
      <c r="F187" s="526"/>
      <c r="G187" s="526"/>
      <c r="H187" s="526"/>
      <c r="I187" s="526"/>
      <c r="J187" s="526"/>
      <c r="K187" s="527"/>
      <c r="L187" s="527"/>
      <c r="M187" s="527"/>
      <c r="N187" s="527"/>
      <c r="O187" s="527"/>
      <c r="P187" s="527"/>
      <c r="Q187" s="527"/>
      <c r="R187" s="527"/>
      <c r="S187" s="527"/>
      <c r="T187" s="527"/>
      <c r="U187" s="26">
        <f t="shared" si="2"/>
        <v>0</v>
      </c>
    </row>
    <row r="188" spans="1:21" ht="12.75" hidden="1">
      <c r="A188" s="529"/>
      <c r="B188" s="526"/>
      <c r="C188" s="526"/>
      <c r="D188" s="526"/>
      <c r="E188" s="526"/>
      <c r="F188" s="526"/>
      <c r="G188" s="526"/>
      <c r="H188" s="526"/>
      <c r="I188" s="526"/>
      <c r="J188" s="526"/>
      <c r="K188" s="527"/>
      <c r="L188" s="527"/>
      <c r="M188" s="527"/>
      <c r="N188" s="527"/>
      <c r="O188" s="527"/>
      <c r="P188" s="527"/>
      <c r="Q188" s="527"/>
      <c r="R188" s="527"/>
      <c r="S188" s="527"/>
      <c r="T188" s="527"/>
      <c r="U188" s="26">
        <f t="shared" si="2"/>
        <v>0</v>
      </c>
    </row>
    <row r="189" spans="1:21" ht="12.75" hidden="1">
      <c r="A189" s="529"/>
      <c r="B189" s="526"/>
      <c r="C189" s="526"/>
      <c r="D189" s="526"/>
      <c r="E189" s="526"/>
      <c r="F189" s="526"/>
      <c r="G189" s="526"/>
      <c r="H189" s="526"/>
      <c r="I189" s="526"/>
      <c r="J189" s="526"/>
      <c r="K189" s="527"/>
      <c r="L189" s="527"/>
      <c r="M189" s="527"/>
      <c r="N189" s="527"/>
      <c r="O189" s="527"/>
      <c r="P189" s="527"/>
      <c r="Q189" s="527"/>
      <c r="R189" s="527"/>
      <c r="S189" s="527"/>
      <c r="T189" s="527"/>
      <c r="U189" s="26">
        <f t="shared" si="2"/>
        <v>0</v>
      </c>
    </row>
    <row r="190" spans="1:21" ht="12.75" hidden="1">
      <c r="A190" s="529"/>
      <c r="B190" s="526"/>
      <c r="C190" s="526"/>
      <c r="D190" s="526"/>
      <c r="E190" s="526"/>
      <c r="F190" s="526"/>
      <c r="G190" s="526"/>
      <c r="H190" s="526"/>
      <c r="I190" s="526"/>
      <c r="J190" s="526"/>
      <c r="K190" s="527"/>
      <c r="L190" s="527"/>
      <c r="M190" s="527"/>
      <c r="N190" s="527"/>
      <c r="O190" s="527"/>
      <c r="P190" s="527"/>
      <c r="Q190" s="527"/>
      <c r="R190" s="527"/>
      <c r="S190" s="527"/>
      <c r="T190" s="527"/>
      <c r="U190" s="26">
        <f t="shared" si="2"/>
        <v>0</v>
      </c>
    </row>
    <row r="191" spans="1:21" ht="12.75" hidden="1">
      <c r="A191" s="529"/>
      <c r="B191" s="526"/>
      <c r="C191" s="526"/>
      <c r="D191" s="526"/>
      <c r="E191" s="526"/>
      <c r="F191" s="526"/>
      <c r="G191" s="526"/>
      <c r="H191" s="526"/>
      <c r="I191" s="526"/>
      <c r="J191" s="526"/>
      <c r="K191" s="527"/>
      <c r="L191" s="527"/>
      <c r="M191" s="527"/>
      <c r="N191" s="527"/>
      <c r="O191" s="527"/>
      <c r="P191" s="527"/>
      <c r="Q191" s="527"/>
      <c r="R191" s="527"/>
      <c r="S191" s="527"/>
      <c r="T191" s="527"/>
      <c r="U191" s="26">
        <f t="shared" si="2"/>
        <v>0</v>
      </c>
    </row>
    <row r="192" spans="1:21" ht="12.75" hidden="1">
      <c r="A192" s="529"/>
      <c r="B192" s="526"/>
      <c r="C192" s="526"/>
      <c r="D192" s="526"/>
      <c r="E192" s="526"/>
      <c r="F192" s="526"/>
      <c r="G192" s="526"/>
      <c r="H192" s="526"/>
      <c r="I192" s="526"/>
      <c r="J192" s="526"/>
      <c r="K192" s="527"/>
      <c r="L192" s="527"/>
      <c r="M192" s="527"/>
      <c r="N192" s="527"/>
      <c r="O192" s="527"/>
      <c r="P192" s="527"/>
      <c r="Q192" s="527"/>
      <c r="R192" s="527"/>
      <c r="S192" s="527"/>
      <c r="T192" s="527"/>
      <c r="U192" s="26">
        <f t="shared" si="2"/>
        <v>0</v>
      </c>
    </row>
    <row r="193" spans="1:21" ht="12.75" hidden="1">
      <c r="A193" s="529"/>
      <c r="B193" s="526"/>
      <c r="C193" s="526"/>
      <c r="D193" s="526"/>
      <c r="E193" s="526"/>
      <c r="F193" s="526"/>
      <c r="G193" s="526"/>
      <c r="H193" s="526"/>
      <c r="I193" s="526"/>
      <c r="J193" s="526"/>
      <c r="K193" s="527"/>
      <c r="L193" s="527"/>
      <c r="M193" s="527"/>
      <c r="N193" s="527"/>
      <c r="O193" s="527"/>
      <c r="P193" s="527"/>
      <c r="Q193" s="527"/>
      <c r="R193" s="527"/>
      <c r="S193" s="527"/>
      <c r="T193" s="527"/>
      <c r="U193" s="26">
        <f t="shared" si="2"/>
        <v>0</v>
      </c>
    </row>
    <row r="194" spans="1:21" ht="12.75" hidden="1">
      <c r="A194" s="529"/>
      <c r="B194" s="526"/>
      <c r="C194" s="526"/>
      <c r="D194" s="526"/>
      <c r="E194" s="526"/>
      <c r="F194" s="526"/>
      <c r="G194" s="526"/>
      <c r="H194" s="526"/>
      <c r="I194" s="526"/>
      <c r="J194" s="526"/>
      <c r="K194" s="527"/>
      <c r="L194" s="527"/>
      <c r="M194" s="527"/>
      <c r="N194" s="527"/>
      <c r="O194" s="527"/>
      <c r="P194" s="527"/>
      <c r="Q194" s="527"/>
      <c r="R194" s="527"/>
      <c r="S194" s="527"/>
      <c r="T194" s="527"/>
      <c r="U194" s="26">
        <f t="shared" si="2"/>
        <v>0</v>
      </c>
    </row>
    <row r="195" spans="1:21" ht="12.75" hidden="1">
      <c r="A195" s="529"/>
      <c r="B195" s="526"/>
      <c r="C195" s="526"/>
      <c r="D195" s="526"/>
      <c r="E195" s="526"/>
      <c r="F195" s="526"/>
      <c r="G195" s="526"/>
      <c r="H195" s="526"/>
      <c r="I195" s="526"/>
      <c r="J195" s="526"/>
      <c r="K195" s="527"/>
      <c r="L195" s="527"/>
      <c r="M195" s="527"/>
      <c r="N195" s="527"/>
      <c r="O195" s="527"/>
      <c r="P195" s="527"/>
      <c r="Q195" s="527"/>
      <c r="R195" s="527"/>
      <c r="S195" s="527"/>
      <c r="T195" s="527"/>
      <c r="U195" s="26">
        <f t="shared" si="2"/>
        <v>0</v>
      </c>
    </row>
    <row r="196" spans="1:21" ht="12.75" hidden="1">
      <c r="A196" s="529"/>
      <c r="B196" s="526"/>
      <c r="C196" s="526"/>
      <c r="D196" s="526"/>
      <c r="E196" s="526"/>
      <c r="F196" s="526"/>
      <c r="G196" s="526"/>
      <c r="H196" s="526"/>
      <c r="I196" s="526"/>
      <c r="J196" s="526"/>
      <c r="K196" s="527"/>
      <c r="L196" s="527"/>
      <c r="M196" s="527"/>
      <c r="N196" s="527"/>
      <c r="O196" s="527"/>
      <c r="P196" s="527"/>
      <c r="Q196" s="527"/>
      <c r="R196" s="527"/>
      <c r="S196" s="527"/>
      <c r="T196" s="527"/>
      <c r="U196" s="26">
        <f t="shared" si="2"/>
        <v>0</v>
      </c>
    </row>
    <row r="197" spans="1:21" ht="12.75" hidden="1">
      <c r="A197" s="529"/>
      <c r="B197" s="526"/>
      <c r="C197" s="526"/>
      <c r="D197" s="526"/>
      <c r="E197" s="526"/>
      <c r="F197" s="526"/>
      <c r="G197" s="526"/>
      <c r="H197" s="526"/>
      <c r="I197" s="526"/>
      <c r="J197" s="526"/>
      <c r="K197" s="527"/>
      <c r="L197" s="527"/>
      <c r="M197" s="527"/>
      <c r="N197" s="527"/>
      <c r="O197" s="527"/>
      <c r="P197" s="527"/>
      <c r="Q197" s="527"/>
      <c r="R197" s="527"/>
      <c r="S197" s="527"/>
      <c r="T197" s="527"/>
      <c r="U197" s="26">
        <f t="shared" si="2"/>
        <v>0</v>
      </c>
    </row>
    <row r="198" spans="1:21" ht="12.75" hidden="1">
      <c r="A198" s="529"/>
      <c r="B198" s="526"/>
      <c r="C198" s="526"/>
      <c r="D198" s="526"/>
      <c r="E198" s="526"/>
      <c r="F198" s="526"/>
      <c r="G198" s="526"/>
      <c r="H198" s="526"/>
      <c r="I198" s="526"/>
      <c r="J198" s="526"/>
      <c r="K198" s="527"/>
      <c r="L198" s="527"/>
      <c r="M198" s="527"/>
      <c r="N198" s="527"/>
      <c r="O198" s="527"/>
      <c r="P198" s="527"/>
      <c r="Q198" s="527"/>
      <c r="R198" s="527"/>
      <c r="S198" s="527"/>
      <c r="T198" s="527"/>
      <c r="U198" s="26">
        <f t="shared" si="2"/>
        <v>0</v>
      </c>
    </row>
    <row r="199" spans="1:21" ht="12.75" hidden="1">
      <c r="A199" s="529"/>
      <c r="B199" s="526"/>
      <c r="C199" s="526"/>
      <c r="D199" s="526"/>
      <c r="E199" s="526"/>
      <c r="F199" s="526"/>
      <c r="G199" s="526"/>
      <c r="H199" s="526"/>
      <c r="I199" s="526"/>
      <c r="J199" s="526"/>
      <c r="K199" s="527"/>
      <c r="L199" s="527"/>
      <c r="M199" s="527"/>
      <c r="N199" s="527"/>
      <c r="O199" s="527"/>
      <c r="P199" s="527"/>
      <c r="Q199" s="527"/>
      <c r="R199" s="527"/>
      <c r="S199" s="527"/>
      <c r="T199" s="527"/>
      <c r="U199" s="26">
        <f t="shared" si="2"/>
        <v>0</v>
      </c>
    </row>
    <row r="200" spans="1:21" ht="12.75" hidden="1">
      <c r="A200" s="529"/>
      <c r="B200" s="526"/>
      <c r="C200" s="526"/>
      <c r="D200" s="526"/>
      <c r="E200" s="526"/>
      <c r="F200" s="526"/>
      <c r="G200" s="526"/>
      <c r="H200" s="526"/>
      <c r="I200" s="526"/>
      <c r="J200" s="526"/>
      <c r="K200" s="527"/>
      <c r="L200" s="527"/>
      <c r="M200" s="527"/>
      <c r="N200" s="527"/>
      <c r="O200" s="527"/>
      <c r="P200" s="527"/>
      <c r="Q200" s="527"/>
      <c r="R200" s="527"/>
      <c r="S200" s="527"/>
      <c r="T200" s="527"/>
      <c r="U200" s="26">
        <f t="shared" si="2"/>
        <v>0</v>
      </c>
    </row>
    <row r="201" spans="1:21" ht="12.75" hidden="1">
      <c r="A201" s="529"/>
      <c r="B201" s="526"/>
      <c r="C201" s="526"/>
      <c r="D201" s="526"/>
      <c r="E201" s="526"/>
      <c r="F201" s="526"/>
      <c r="G201" s="526"/>
      <c r="H201" s="526"/>
      <c r="I201" s="526"/>
      <c r="J201" s="526"/>
      <c r="K201" s="527"/>
      <c r="L201" s="527"/>
      <c r="M201" s="527"/>
      <c r="N201" s="527"/>
      <c r="O201" s="527"/>
      <c r="P201" s="527"/>
      <c r="Q201" s="527"/>
      <c r="R201" s="527"/>
      <c r="S201" s="527"/>
      <c r="T201" s="527"/>
      <c r="U201" s="26">
        <f t="shared" si="2"/>
        <v>0</v>
      </c>
    </row>
    <row r="202" spans="1:21" ht="12.75" hidden="1">
      <c r="A202" s="529"/>
      <c r="B202" s="526"/>
      <c r="C202" s="526"/>
      <c r="D202" s="526"/>
      <c r="E202" s="526"/>
      <c r="F202" s="526"/>
      <c r="G202" s="526"/>
      <c r="H202" s="526"/>
      <c r="I202" s="526"/>
      <c r="J202" s="526"/>
      <c r="K202" s="527"/>
      <c r="L202" s="527"/>
      <c r="M202" s="527"/>
      <c r="N202" s="527"/>
      <c r="O202" s="527"/>
      <c r="P202" s="527"/>
      <c r="Q202" s="527"/>
      <c r="R202" s="527"/>
      <c r="S202" s="527"/>
      <c r="T202" s="527"/>
      <c r="U202" s="26">
        <f t="shared" si="2"/>
        <v>0</v>
      </c>
    </row>
    <row r="203" spans="1:21" ht="12.75" hidden="1">
      <c r="A203" s="529"/>
      <c r="B203" s="526"/>
      <c r="C203" s="526"/>
      <c r="D203" s="526"/>
      <c r="E203" s="526"/>
      <c r="F203" s="526"/>
      <c r="G203" s="526"/>
      <c r="H203" s="526"/>
      <c r="I203" s="526"/>
      <c r="J203" s="526"/>
      <c r="K203" s="527"/>
      <c r="L203" s="527"/>
      <c r="M203" s="527"/>
      <c r="N203" s="527"/>
      <c r="O203" s="527"/>
      <c r="P203" s="527"/>
      <c r="Q203" s="527"/>
      <c r="R203" s="527"/>
      <c r="S203" s="527"/>
      <c r="T203" s="527"/>
      <c r="U203" s="26">
        <f t="shared" si="2"/>
        <v>0</v>
      </c>
    </row>
    <row r="204" spans="1:21" ht="12.75" hidden="1">
      <c r="A204" s="529"/>
      <c r="B204" s="526"/>
      <c r="C204" s="526"/>
      <c r="D204" s="526"/>
      <c r="E204" s="526"/>
      <c r="F204" s="526"/>
      <c r="G204" s="526"/>
      <c r="H204" s="526"/>
      <c r="I204" s="526"/>
      <c r="J204" s="526"/>
      <c r="K204" s="527"/>
      <c r="L204" s="527"/>
      <c r="M204" s="527"/>
      <c r="N204" s="527"/>
      <c r="O204" s="527"/>
      <c r="P204" s="527"/>
      <c r="Q204" s="527"/>
      <c r="R204" s="527"/>
      <c r="S204" s="527"/>
      <c r="T204" s="527"/>
      <c r="U204" s="26">
        <f t="shared" si="2"/>
        <v>0</v>
      </c>
    </row>
    <row r="205" spans="1:21" ht="12.75" hidden="1">
      <c r="A205" s="529"/>
      <c r="B205" s="526"/>
      <c r="C205" s="526"/>
      <c r="D205" s="526"/>
      <c r="E205" s="526"/>
      <c r="F205" s="526"/>
      <c r="G205" s="526"/>
      <c r="H205" s="526"/>
      <c r="I205" s="526"/>
      <c r="J205" s="526"/>
      <c r="K205" s="527"/>
      <c r="L205" s="527"/>
      <c r="M205" s="527"/>
      <c r="N205" s="527"/>
      <c r="O205" s="527"/>
      <c r="P205" s="527"/>
      <c r="Q205" s="527"/>
      <c r="R205" s="527"/>
      <c r="S205" s="527"/>
      <c r="T205" s="527"/>
      <c r="U205" s="26">
        <f t="shared" si="2"/>
        <v>0</v>
      </c>
    </row>
    <row r="206" spans="1:21" ht="12.75" hidden="1">
      <c r="A206" s="529"/>
      <c r="B206" s="526"/>
      <c r="C206" s="526"/>
      <c r="D206" s="526"/>
      <c r="E206" s="526"/>
      <c r="F206" s="526"/>
      <c r="G206" s="526"/>
      <c r="H206" s="526"/>
      <c r="I206" s="526"/>
      <c r="J206" s="526"/>
      <c r="K206" s="527"/>
      <c r="L206" s="527"/>
      <c r="M206" s="527"/>
      <c r="N206" s="527"/>
      <c r="O206" s="527"/>
      <c r="P206" s="527"/>
      <c r="Q206" s="527"/>
      <c r="R206" s="527"/>
      <c r="S206" s="527"/>
      <c r="T206" s="527"/>
      <c r="U206" s="26">
        <f t="shared" si="2"/>
        <v>0</v>
      </c>
    </row>
    <row r="207" spans="1:21" ht="12.75" hidden="1">
      <c r="A207" s="529"/>
      <c r="B207" s="526"/>
      <c r="C207" s="526"/>
      <c r="D207" s="526"/>
      <c r="E207" s="526"/>
      <c r="F207" s="526"/>
      <c r="G207" s="526"/>
      <c r="H207" s="526"/>
      <c r="I207" s="526"/>
      <c r="J207" s="526"/>
      <c r="K207" s="527"/>
      <c r="L207" s="527"/>
      <c r="M207" s="527"/>
      <c r="N207" s="527"/>
      <c r="O207" s="527"/>
      <c r="P207" s="527"/>
      <c r="Q207" s="527"/>
      <c r="R207" s="527"/>
      <c r="S207" s="527"/>
      <c r="T207" s="527"/>
      <c r="U207" s="26">
        <f t="shared" si="2"/>
        <v>0</v>
      </c>
    </row>
    <row r="208" spans="1:21" ht="12.75" hidden="1">
      <c r="A208" s="529"/>
      <c r="B208" s="526"/>
      <c r="C208" s="526"/>
      <c r="D208" s="526"/>
      <c r="E208" s="526"/>
      <c r="F208" s="526"/>
      <c r="G208" s="526"/>
      <c r="H208" s="526"/>
      <c r="I208" s="526"/>
      <c r="J208" s="526"/>
      <c r="K208" s="527"/>
      <c r="L208" s="527"/>
      <c r="M208" s="527"/>
      <c r="N208" s="527"/>
      <c r="O208" s="527"/>
      <c r="P208" s="527"/>
      <c r="Q208" s="527"/>
      <c r="R208" s="527"/>
      <c r="S208" s="527"/>
      <c r="T208" s="527"/>
      <c r="U208" s="26">
        <f t="shared" si="2"/>
        <v>0</v>
      </c>
    </row>
    <row r="209" spans="1:21" ht="12.75" hidden="1">
      <c r="A209" s="529"/>
      <c r="B209" s="526"/>
      <c r="C209" s="526"/>
      <c r="D209" s="526"/>
      <c r="E209" s="526"/>
      <c r="F209" s="526"/>
      <c r="G209" s="526"/>
      <c r="H209" s="526"/>
      <c r="I209" s="526"/>
      <c r="J209" s="526"/>
      <c r="K209" s="527"/>
      <c r="L209" s="527"/>
      <c r="M209" s="527"/>
      <c r="N209" s="527"/>
      <c r="O209" s="527"/>
      <c r="P209" s="527"/>
      <c r="Q209" s="527"/>
      <c r="R209" s="527"/>
      <c r="S209" s="527"/>
      <c r="T209" s="527"/>
      <c r="U209" s="26">
        <f t="shared" si="2"/>
        <v>0</v>
      </c>
    </row>
    <row r="210" spans="1:21" ht="12.75" hidden="1">
      <c r="A210" s="529"/>
      <c r="B210" s="526"/>
      <c r="C210" s="526"/>
      <c r="D210" s="526"/>
      <c r="E210" s="526"/>
      <c r="F210" s="526"/>
      <c r="G210" s="526"/>
      <c r="H210" s="526"/>
      <c r="I210" s="526"/>
      <c r="J210" s="526"/>
      <c r="K210" s="527"/>
      <c r="L210" s="527"/>
      <c r="M210" s="527"/>
      <c r="N210" s="527"/>
      <c r="O210" s="527"/>
      <c r="P210" s="527"/>
      <c r="Q210" s="527"/>
      <c r="R210" s="527"/>
      <c r="S210" s="527"/>
      <c r="T210" s="527"/>
      <c r="U210" s="26">
        <f t="shared" si="2"/>
        <v>0</v>
      </c>
    </row>
    <row r="211" spans="1:21" ht="12.75" hidden="1">
      <c r="A211" s="529"/>
      <c r="B211" s="526"/>
      <c r="C211" s="526"/>
      <c r="D211" s="526"/>
      <c r="E211" s="526"/>
      <c r="F211" s="526"/>
      <c r="G211" s="526"/>
      <c r="H211" s="526"/>
      <c r="I211" s="526"/>
      <c r="J211" s="526"/>
      <c r="K211" s="527"/>
      <c r="L211" s="527"/>
      <c r="M211" s="527"/>
      <c r="N211" s="527"/>
      <c r="O211" s="527"/>
      <c r="P211" s="527"/>
      <c r="Q211" s="527"/>
      <c r="R211" s="527"/>
      <c r="S211" s="527"/>
      <c r="T211" s="527"/>
      <c r="U211" s="26">
        <f t="shared" si="2"/>
        <v>0</v>
      </c>
    </row>
    <row r="212" spans="1:21" ht="13.5" thickBot="1">
      <c r="A212" s="529"/>
      <c r="B212" s="532"/>
      <c r="C212" s="532"/>
      <c r="D212" s="532"/>
      <c r="E212" s="532"/>
      <c r="F212" s="532"/>
      <c r="G212" s="532"/>
      <c r="H212" s="532"/>
      <c r="I212" s="532"/>
      <c r="J212" s="532"/>
      <c r="K212" s="533"/>
      <c r="L212" s="533"/>
      <c r="M212" s="533"/>
      <c r="N212" s="533"/>
      <c r="O212" s="533"/>
      <c r="P212" s="533"/>
      <c r="Q212" s="533"/>
      <c r="R212" s="533"/>
      <c r="S212" s="533"/>
      <c r="T212" s="534"/>
      <c r="U212" s="27">
        <f t="shared" si="2"/>
        <v>0</v>
      </c>
    </row>
    <row r="213" spans="1:43" s="1" customFormat="1" ht="13.5" customHeight="1" thickBot="1">
      <c r="A213" s="291" t="s">
        <v>150</v>
      </c>
      <c r="B213" s="47">
        <f>SUM(B13:B212)</f>
        <v>0</v>
      </c>
      <c r="C213" s="47">
        <f aca="true" t="shared" si="3" ref="C213:U213">SUM(C13:C212)</f>
        <v>0</v>
      </c>
      <c r="D213" s="47">
        <f t="shared" si="3"/>
        <v>0</v>
      </c>
      <c r="E213" s="47">
        <f t="shared" si="3"/>
        <v>0</v>
      </c>
      <c r="F213" s="47">
        <f t="shared" si="3"/>
        <v>0</v>
      </c>
      <c r="G213" s="47">
        <f t="shared" si="3"/>
        <v>0</v>
      </c>
      <c r="H213" s="47">
        <f t="shared" si="3"/>
        <v>0</v>
      </c>
      <c r="I213" s="47">
        <f t="shared" si="3"/>
        <v>0</v>
      </c>
      <c r="J213" s="47">
        <f t="shared" si="3"/>
        <v>0</v>
      </c>
      <c r="K213" s="47">
        <f aca="true" t="shared" si="4" ref="K213:S213">SUM(K13:K212)</f>
        <v>0</v>
      </c>
      <c r="L213" s="47">
        <f t="shared" si="4"/>
        <v>0</v>
      </c>
      <c r="M213" s="47">
        <f t="shared" si="4"/>
        <v>0</v>
      </c>
      <c r="N213" s="47">
        <f t="shared" si="4"/>
        <v>0</v>
      </c>
      <c r="O213" s="47">
        <f t="shared" si="4"/>
        <v>0</v>
      </c>
      <c r="P213" s="47">
        <f t="shared" si="4"/>
        <v>0</v>
      </c>
      <c r="Q213" s="47">
        <f t="shared" si="4"/>
        <v>0</v>
      </c>
      <c r="R213" s="47">
        <f t="shared" si="4"/>
        <v>0</v>
      </c>
      <c r="S213" s="47">
        <f t="shared" si="4"/>
        <v>0</v>
      </c>
      <c r="T213" s="47">
        <f t="shared" si="3"/>
        <v>0</v>
      </c>
      <c r="U213" s="47">
        <f t="shared" si="3"/>
        <v>0</v>
      </c>
      <c r="AJ213"/>
      <c r="AK213"/>
      <c r="AL213"/>
      <c r="AM213"/>
      <c r="AN213"/>
      <c r="AO213"/>
      <c r="AP213"/>
      <c r="AQ213"/>
    </row>
    <row r="214" ht="14.25" thickBot="1" thickTop="1">
      <c r="A214" s="1" t="s">
        <v>89</v>
      </c>
    </row>
    <row r="215" spans="1:26" ht="13.5" customHeight="1" thickBot="1">
      <c r="A215" s="147" t="s">
        <v>376</v>
      </c>
      <c r="B215" s="167"/>
      <c r="C215" s="167"/>
      <c r="D215" s="167"/>
      <c r="E215" s="167"/>
      <c r="F215" s="167"/>
      <c r="G215" s="167"/>
      <c r="H215" s="167"/>
      <c r="I215" s="167"/>
      <c r="J215" s="167"/>
      <c r="K215" s="168"/>
      <c r="L215" s="168"/>
      <c r="M215" s="168"/>
      <c r="N215" s="168"/>
      <c r="O215" s="168"/>
      <c r="P215" s="168"/>
      <c r="Q215" s="168"/>
      <c r="R215" s="168"/>
      <c r="S215" s="168"/>
      <c r="T215" s="168"/>
      <c r="U215" s="148">
        <f>SUM(B215:T215)</f>
        <v>0</v>
      </c>
      <c r="Z215" s="334">
        <f>SUM(C215:J215)</f>
        <v>0</v>
      </c>
    </row>
    <row r="216" spans="1:26" ht="13.5" customHeight="1" thickBot="1">
      <c r="A216" s="200" t="s">
        <v>377</v>
      </c>
      <c r="B216" s="167"/>
      <c r="C216" s="167"/>
      <c r="D216" s="167"/>
      <c r="E216" s="167"/>
      <c r="F216" s="167"/>
      <c r="G216" s="167"/>
      <c r="H216" s="167"/>
      <c r="I216" s="167"/>
      <c r="J216" s="167"/>
      <c r="K216" s="168"/>
      <c r="L216" s="168"/>
      <c r="M216" s="168"/>
      <c r="N216" s="168"/>
      <c r="O216" s="168"/>
      <c r="P216" s="168"/>
      <c r="Q216" s="168"/>
      <c r="R216" s="168"/>
      <c r="S216" s="168"/>
      <c r="T216" s="168"/>
      <c r="U216" s="148">
        <f>SUM(B216:T216)</f>
        <v>0</v>
      </c>
      <c r="Z216" s="334">
        <f>SUM(C216:J216)</f>
        <v>0</v>
      </c>
    </row>
    <row r="218" ht="13.5" customHeight="1"/>
    <row r="219" ht="13.5" customHeight="1"/>
    <row r="220" ht="13.5" thickBot="1"/>
    <row r="221" spans="1:22" ht="18.75" thickTop="1">
      <c r="A221" s="535" t="s">
        <v>158</v>
      </c>
      <c r="B221" s="536"/>
      <c r="C221" s="536"/>
      <c r="D221" s="536"/>
      <c r="E221" s="536"/>
      <c r="F221" s="536"/>
      <c r="G221" s="536"/>
      <c r="H221" s="536"/>
      <c r="I221" s="537"/>
      <c r="T221" s="260"/>
      <c r="U221" s="4"/>
      <c r="V221" s="4"/>
    </row>
    <row r="222" spans="1:22" ht="12.75">
      <c r="A222" s="538" t="s">
        <v>61</v>
      </c>
      <c r="B222" s="4"/>
      <c r="C222" s="4"/>
      <c r="D222" s="4"/>
      <c r="E222" s="4"/>
      <c r="F222" s="4"/>
      <c r="G222" s="4"/>
      <c r="H222" s="4"/>
      <c r="I222" s="539"/>
      <c r="T222" s="4"/>
      <c r="U222" s="4"/>
      <c r="V222" s="4"/>
    </row>
    <row r="223" spans="1:22" ht="12.75">
      <c r="A223" s="538"/>
      <c r="B223" s="40"/>
      <c r="C223" s="4"/>
      <c r="D223" s="4"/>
      <c r="E223" s="4"/>
      <c r="F223" s="4"/>
      <c r="G223" s="4"/>
      <c r="H223" s="4"/>
      <c r="I223" s="539"/>
      <c r="T223" s="4"/>
      <c r="U223" s="4"/>
      <c r="V223" s="4"/>
    </row>
    <row r="224" spans="1:40" ht="12.75">
      <c r="A224" s="540" t="s">
        <v>77</v>
      </c>
      <c r="B224" s="40"/>
      <c r="C224" s="4"/>
      <c r="D224" s="4"/>
      <c r="E224" s="4"/>
      <c r="F224" s="4"/>
      <c r="G224" s="4"/>
      <c r="H224" s="4"/>
      <c r="I224" s="539"/>
      <c r="T224" s="4"/>
      <c r="U224" s="4"/>
      <c r="V224" s="4"/>
      <c r="AM224" s="171">
        <v>0</v>
      </c>
      <c r="AN224" s="171">
        <v>0</v>
      </c>
    </row>
    <row r="225" spans="1:40" ht="12.75">
      <c r="A225" s="538" t="s">
        <v>193</v>
      </c>
      <c r="B225" s="4"/>
      <c r="C225" s="4"/>
      <c r="D225" s="4"/>
      <c r="E225" s="4"/>
      <c r="F225" s="4"/>
      <c r="G225" s="4"/>
      <c r="H225" s="4"/>
      <c r="I225" s="539"/>
      <c r="T225" s="4"/>
      <c r="U225" s="4"/>
      <c r="V225" s="4"/>
      <c r="AM225" s="171">
        <v>0</v>
      </c>
      <c r="AN225" s="171">
        <v>0</v>
      </c>
    </row>
    <row r="226" spans="1:40" ht="12.75">
      <c r="A226" s="538"/>
      <c r="B226" s="4"/>
      <c r="C226" s="4"/>
      <c r="D226" s="4"/>
      <c r="E226" s="4"/>
      <c r="F226" s="4"/>
      <c r="G226" s="4"/>
      <c r="H226" s="4"/>
      <c r="I226" s="539"/>
      <c r="T226" s="4"/>
      <c r="U226" s="4"/>
      <c r="V226" s="4"/>
      <c r="AM226" s="171">
        <v>0</v>
      </c>
      <c r="AN226" s="171">
        <v>0</v>
      </c>
    </row>
    <row r="227" spans="1:40" ht="12.75">
      <c r="A227" s="538" t="s">
        <v>62</v>
      </c>
      <c r="B227" s="4"/>
      <c r="C227" s="4"/>
      <c r="D227" s="4"/>
      <c r="E227" s="4"/>
      <c r="F227" s="4"/>
      <c r="G227" s="4"/>
      <c r="H227" s="4"/>
      <c r="I227" s="539"/>
      <c r="T227" s="4"/>
      <c r="U227" s="4"/>
      <c r="V227" s="4"/>
      <c r="AM227" s="171">
        <v>0</v>
      </c>
      <c r="AN227" s="171">
        <v>0</v>
      </c>
    </row>
    <row r="228" spans="1:40" ht="12.75">
      <c r="A228" s="538"/>
      <c r="B228" s="4"/>
      <c r="C228" s="4"/>
      <c r="D228" s="4"/>
      <c r="E228" s="4"/>
      <c r="F228" s="4"/>
      <c r="G228" s="4"/>
      <c r="H228" s="4"/>
      <c r="I228" s="539"/>
      <c r="T228" s="4"/>
      <c r="U228" s="4"/>
      <c r="V228" s="4"/>
      <c r="AM228" s="171">
        <v>0</v>
      </c>
      <c r="AN228" s="171">
        <v>0</v>
      </c>
    </row>
    <row r="229" spans="1:40" ht="12.75">
      <c r="A229" s="538" t="s">
        <v>63</v>
      </c>
      <c r="B229" s="4"/>
      <c r="C229" s="4"/>
      <c r="D229" s="4"/>
      <c r="E229" s="4"/>
      <c r="F229" s="4"/>
      <c r="G229" s="4"/>
      <c r="H229" s="4"/>
      <c r="I229" s="539"/>
      <c r="T229" s="4"/>
      <c r="U229" s="4"/>
      <c r="V229" s="4"/>
      <c r="AM229" s="171">
        <v>0</v>
      </c>
      <c r="AN229" s="171">
        <v>0</v>
      </c>
    </row>
    <row r="230" spans="1:40" ht="12.75">
      <c r="A230" s="541" t="s">
        <v>64</v>
      </c>
      <c r="B230" s="4"/>
      <c r="C230" s="4"/>
      <c r="D230" s="4"/>
      <c r="E230" s="4"/>
      <c r="F230" s="4"/>
      <c r="G230" s="4"/>
      <c r="H230" s="4"/>
      <c r="I230" s="539"/>
      <c r="T230" s="4"/>
      <c r="U230" s="4"/>
      <c r="V230" s="4"/>
      <c r="AM230" s="171">
        <v>0</v>
      </c>
      <c r="AN230" s="171">
        <v>0</v>
      </c>
    </row>
    <row r="231" spans="1:40" ht="12.75">
      <c r="A231" s="538"/>
      <c r="B231" s="4"/>
      <c r="C231" s="4"/>
      <c r="D231" s="4"/>
      <c r="E231" s="4"/>
      <c r="F231" s="4"/>
      <c r="G231" s="4"/>
      <c r="H231" s="4"/>
      <c r="I231" s="539"/>
      <c r="T231" s="4"/>
      <c r="U231" s="4"/>
      <c r="V231" s="4"/>
      <c r="AM231" s="171">
        <v>0</v>
      </c>
      <c r="AN231" s="171">
        <v>0</v>
      </c>
    </row>
    <row r="232" spans="1:22" ht="12.75">
      <c r="A232" s="538" t="s">
        <v>65</v>
      </c>
      <c r="B232" s="4"/>
      <c r="C232" s="4"/>
      <c r="D232" s="4"/>
      <c r="E232" s="4"/>
      <c r="F232" s="4"/>
      <c r="G232" s="4"/>
      <c r="H232" s="4"/>
      <c r="I232" s="539"/>
      <c r="T232" s="4"/>
      <c r="U232" s="4"/>
      <c r="V232" s="4"/>
    </row>
    <row r="233" spans="1:22" ht="13.5" thickBot="1">
      <c r="A233" s="542"/>
      <c r="B233" s="543"/>
      <c r="C233" s="543"/>
      <c r="D233" s="543"/>
      <c r="E233" s="543"/>
      <c r="F233" s="543"/>
      <c r="G233" s="543"/>
      <c r="H233" s="543"/>
      <c r="I233" s="544"/>
      <c r="T233" s="4"/>
      <c r="U233" s="4"/>
      <c r="V233" s="4"/>
    </row>
    <row r="234" ht="13.5" thickTop="1"/>
    <row r="283" ht="6" customHeight="1"/>
  </sheetData>
  <sheetProtection password="CC2E" sheet="1" objects="1" scenarios="1"/>
  <mergeCells count="5">
    <mergeCell ref="B5:D5"/>
    <mergeCell ref="A1:U1"/>
    <mergeCell ref="A2:U2"/>
    <mergeCell ref="B3:D3"/>
    <mergeCell ref="B4:D4"/>
  </mergeCells>
  <printOptions/>
  <pageMargins left="0.5" right="0" top="0.4" bottom="0" header="0" footer="0"/>
  <pageSetup cellComments="atEnd" fitToHeight="8" fitToWidth="1" horizontalDpi="600" verticalDpi="600" orientation="landscape" scale="83" r:id="rId2"/>
  <headerFooter alignWithMargins="0">
    <oddFooter>&amp;RAttorney Timesheet</oddFooter>
  </headerFooter>
  <ignoredErrors>
    <ignoredError sqref="U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tabSelected="1" zoomScalePageLayoutView="0" workbookViewId="0" topLeftCell="A1">
      <selection activeCell="A3" sqref="A3:E3"/>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26" max="28" width="0" style="0" hidden="1" customWidth="1"/>
  </cols>
  <sheetData>
    <row r="1" spans="1:18" s="5" customFormat="1" ht="18">
      <c r="A1" s="722" t="str">
        <f>Header!A1</f>
        <v>DISTRICT OF</v>
      </c>
      <c r="B1" s="722"/>
      <c r="C1" s="722"/>
      <c r="D1" s="722"/>
      <c r="E1" s="722"/>
      <c r="F1" s="8"/>
      <c r="G1" s="8"/>
      <c r="H1" s="8"/>
      <c r="I1" s="8"/>
      <c r="J1" s="8"/>
      <c r="K1" s="8"/>
      <c r="L1" s="8"/>
      <c r="M1" s="8"/>
      <c r="N1" s="8"/>
      <c r="O1" s="8"/>
      <c r="P1" s="8"/>
      <c r="Q1" s="8"/>
      <c r="R1" s="8"/>
    </row>
    <row r="2" spans="1:18" s="5" customFormat="1" ht="18">
      <c r="A2" s="718" t="str">
        <f>Header!A2</f>
        <v>STAGE 1 MEGA CASE (PRE-TRIAL)</v>
      </c>
      <c r="B2" s="718"/>
      <c r="C2" s="718"/>
      <c r="D2" s="718"/>
      <c r="E2" s="718"/>
      <c r="F2" s="8"/>
      <c r="G2" s="8"/>
      <c r="H2" s="8"/>
      <c r="I2" s="8"/>
      <c r="J2" s="8"/>
      <c r="K2" s="8"/>
      <c r="L2" s="8"/>
      <c r="M2" s="8"/>
      <c r="N2" s="8"/>
      <c r="O2" s="8"/>
      <c r="P2" s="8"/>
      <c r="Q2" s="8"/>
      <c r="R2" s="8"/>
    </row>
    <row r="3" spans="1:18" s="5" customFormat="1" ht="18" customHeight="1">
      <c r="A3" s="722" t="s">
        <v>283</v>
      </c>
      <c r="B3" s="722"/>
      <c r="C3" s="722"/>
      <c r="D3" s="722"/>
      <c r="E3" s="722"/>
      <c r="F3" s="8"/>
      <c r="G3" s="8"/>
      <c r="H3" s="8"/>
      <c r="I3" s="8"/>
      <c r="J3" s="8"/>
      <c r="K3" s="8"/>
      <c r="L3" s="8"/>
      <c r="M3" s="8"/>
      <c r="N3" s="8"/>
      <c r="O3" s="8"/>
      <c r="P3" s="8"/>
      <c r="Q3" s="8"/>
      <c r="R3" s="8"/>
    </row>
    <row r="4" spans="2:15" ht="21.75" customHeight="1" thickBot="1">
      <c r="B4" s="245" t="s">
        <v>82</v>
      </c>
      <c r="C4" s="741">
        <f>IF('Time Budget'!B6="","",'Time Budget'!B6)</f>
      </c>
      <c r="D4" s="741"/>
      <c r="E4" s="675"/>
      <c r="F4" s="4"/>
      <c r="G4" s="4"/>
      <c r="H4" s="4"/>
      <c r="I4" s="4"/>
      <c r="J4" s="4"/>
      <c r="K4" s="4"/>
      <c r="L4" s="4"/>
      <c r="M4" s="4"/>
      <c r="N4" s="4"/>
      <c r="O4" s="4"/>
    </row>
    <row r="5" spans="2:15" ht="15" customHeight="1" thickBot="1">
      <c r="B5" s="245" t="s">
        <v>83</v>
      </c>
      <c r="C5" s="727">
        <f>IF('Time Budget'!B7="","",'Time Budget'!B7)</f>
      </c>
      <c r="D5" s="728"/>
      <c r="E5" s="728"/>
      <c r="F5" s="4"/>
      <c r="G5" s="4"/>
      <c r="H5" s="4"/>
      <c r="I5" s="4"/>
      <c r="J5" s="4"/>
      <c r="K5" s="4"/>
      <c r="L5" s="4"/>
      <c r="M5" s="4"/>
      <c r="N5" s="4"/>
      <c r="O5" s="4"/>
    </row>
    <row r="6" spans="2:17" ht="15" customHeight="1" thickBot="1">
      <c r="B6" s="245" t="s">
        <v>87</v>
      </c>
      <c r="C6" s="727"/>
      <c r="D6" s="728"/>
      <c r="E6" s="728"/>
      <c r="F6" s="4"/>
      <c r="G6" s="4"/>
      <c r="H6" s="4"/>
      <c r="I6" s="4"/>
      <c r="J6" s="4"/>
      <c r="K6" s="4"/>
      <c r="L6" s="4"/>
      <c r="M6" s="4"/>
      <c r="N6" s="4"/>
      <c r="O6" s="4"/>
      <c r="P6" s="4"/>
      <c r="Q6" s="4"/>
    </row>
    <row r="7" spans="2:17" ht="9" customHeight="1">
      <c r="B7" s="245"/>
      <c r="C7" s="332"/>
      <c r="D7" s="388"/>
      <c r="E7" s="388"/>
      <c r="F7" s="4"/>
      <c r="G7" s="4"/>
      <c r="H7" s="4"/>
      <c r="I7" s="4"/>
      <c r="J7" s="4"/>
      <c r="K7" s="4"/>
      <c r="L7" s="4"/>
      <c r="M7" s="4"/>
      <c r="N7" s="4"/>
      <c r="O7" s="4"/>
      <c r="P7" s="4"/>
      <c r="Q7" s="4"/>
    </row>
    <row r="8" spans="1:7" ht="9" customHeight="1">
      <c r="A8" s="1"/>
      <c r="G8" s="30"/>
    </row>
    <row r="9" ht="7.5" customHeight="1" thickBot="1"/>
    <row r="10" spans="1:5" ht="13.5" thickBot="1">
      <c r="A10" s="15"/>
      <c r="B10" s="15"/>
      <c r="C10" s="15"/>
      <c r="D10" s="545" t="s">
        <v>161</v>
      </c>
      <c r="E10" s="545" t="s">
        <v>162</v>
      </c>
    </row>
    <row r="11" spans="1:5" ht="12.75">
      <c r="A11" s="735" t="s">
        <v>43</v>
      </c>
      <c r="B11" s="736"/>
      <c r="C11" s="737"/>
      <c r="D11" s="97">
        <f>'Travel Budget'!I31</f>
        <v>0</v>
      </c>
      <c r="E11" s="98">
        <f>'Time Budget'!B37</f>
        <v>0</v>
      </c>
    </row>
    <row r="12" spans="1:5" ht="12.75">
      <c r="A12" s="738" t="s">
        <v>163</v>
      </c>
      <c r="B12" s="739"/>
      <c r="C12" s="740"/>
      <c r="D12" s="120">
        <f>Secrets!D184+D56+D61</f>
        <v>0</v>
      </c>
      <c r="E12" s="121">
        <f>Secrets!E184+E56+E61</f>
        <v>0</v>
      </c>
    </row>
    <row r="13" spans="1:5" ht="13.5" thickBot="1">
      <c r="A13" s="732" t="s">
        <v>164</v>
      </c>
      <c r="B13" s="733"/>
      <c r="C13" s="734"/>
      <c r="D13" s="99">
        <f>D11-D12</f>
        <v>0</v>
      </c>
      <c r="E13" s="100">
        <f>E11-E12</f>
        <v>0</v>
      </c>
    </row>
    <row r="14" spans="1:5" ht="7.5" customHeight="1">
      <c r="A14" s="101"/>
      <c r="B14" s="102"/>
      <c r="C14" s="102"/>
      <c r="D14" s="102"/>
      <c r="E14" s="103"/>
    </row>
    <row r="15" spans="1:5" ht="12" customHeight="1">
      <c r="A15" s="104" t="s">
        <v>148</v>
      </c>
      <c r="B15" s="730" t="s">
        <v>159</v>
      </c>
      <c r="C15" s="731"/>
      <c r="D15" s="105" t="s">
        <v>160</v>
      </c>
      <c r="E15" s="106" t="s">
        <v>160</v>
      </c>
    </row>
    <row r="16" spans="1:5" ht="12.75">
      <c r="A16" s="546"/>
      <c r="B16" s="547"/>
      <c r="C16" s="548"/>
      <c r="D16" s="549"/>
      <c r="E16" s="550"/>
    </row>
    <row r="17" spans="1:5" ht="12.75">
      <c r="A17" s="546"/>
      <c r="B17" s="547"/>
      <c r="C17" s="548"/>
      <c r="D17" s="549"/>
      <c r="E17" s="550"/>
    </row>
    <row r="18" spans="1:5" ht="12.75">
      <c r="A18" s="546"/>
      <c r="B18" s="547"/>
      <c r="C18" s="548"/>
      <c r="D18" s="549"/>
      <c r="E18" s="550"/>
    </row>
    <row r="19" spans="1:5" ht="12.75">
      <c r="A19" s="546"/>
      <c r="B19" s="547"/>
      <c r="C19" s="548"/>
      <c r="D19" s="549"/>
      <c r="E19" s="550"/>
    </row>
    <row r="20" spans="1:5" ht="12.75">
      <c r="A20" s="546"/>
      <c r="B20" s="547"/>
      <c r="C20" s="548"/>
      <c r="D20" s="549"/>
      <c r="E20" s="550"/>
    </row>
    <row r="21" spans="1:5" ht="12.75">
      <c r="A21" s="546"/>
      <c r="B21" s="547"/>
      <c r="C21" s="548"/>
      <c r="D21" s="549"/>
      <c r="E21" s="550"/>
    </row>
    <row r="22" spans="1:5" ht="12.75">
      <c r="A22" s="546"/>
      <c r="B22" s="547"/>
      <c r="C22" s="548"/>
      <c r="D22" s="549"/>
      <c r="E22" s="550"/>
    </row>
    <row r="23" spans="1:5" ht="12.75">
      <c r="A23" s="546"/>
      <c r="B23" s="547"/>
      <c r="C23" s="548"/>
      <c r="D23" s="549"/>
      <c r="E23" s="550"/>
    </row>
    <row r="24" spans="1:5" ht="12.75">
      <c r="A24" s="546"/>
      <c r="B24" s="547"/>
      <c r="C24" s="548"/>
      <c r="D24" s="549"/>
      <c r="E24" s="550"/>
    </row>
    <row r="25" spans="1:5" ht="12.75">
      <c r="A25" s="546"/>
      <c r="B25" s="547"/>
      <c r="C25" s="548"/>
      <c r="D25" s="549"/>
      <c r="E25" s="550"/>
    </row>
    <row r="26" spans="1:5" ht="12.75">
      <c r="A26" s="546"/>
      <c r="B26" s="547"/>
      <c r="C26" s="548"/>
      <c r="D26" s="549"/>
      <c r="E26" s="550"/>
    </row>
    <row r="27" spans="1:5" ht="12.75">
      <c r="A27" s="546"/>
      <c r="B27" s="547"/>
      <c r="C27" s="548"/>
      <c r="D27" s="549"/>
      <c r="E27" s="550"/>
    </row>
    <row r="28" spans="1:5" ht="12.75">
      <c r="A28" s="546"/>
      <c r="B28" s="547"/>
      <c r="C28" s="548"/>
      <c r="D28" s="549"/>
      <c r="E28" s="550"/>
    </row>
    <row r="29" spans="1:5" ht="12.75">
      <c r="A29" s="546"/>
      <c r="B29" s="547"/>
      <c r="C29" s="548"/>
      <c r="D29" s="549"/>
      <c r="E29" s="550"/>
    </row>
    <row r="30" spans="1:5" ht="12.75">
      <c r="A30" s="546"/>
      <c r="B30" s="547"/>
      <c r="C30" s="548"/>
      <c r="D30" s="549"/>
      <c r="E30" s="550"/>
    </row>
    <row r="31" spans="1:5" ht="12.75">
      <c r="A31" s="546"/>
      <c r="B31" s="547"/>
      <c r="C31" s="548"/>
      <c r="D31" s="549"/>
      <c r="E31" s="550"/>
    </row>
    <row r="32" spans="1:5" ht="12.75">
      <c r="A32" s="546"/>
      <c r="B32" s="547"/>
      <c r="C32" s="548"/>
      <c r="D32" s="549"/>
      <c r="E32" s="550"/>
    </row>
    <row r="33" spans="1:5" ht="12.75">
      <c r="A33" s="546"/>
      <c r="B33" s="547"/>
      <c r="C33" s="548"/>
      <c r="D33" s="549"/>
      <c r="E33" s="550"/>
    </row>
    <row r="34" spans="1:5" ht="12.75">
      <c r="A34" s="546"/>
      <c r="B34" s="547"/>
      <c r="C34" s="548"/>
      <c r="D34" s="549"/>
      <c r="E34" s="550"/>
    </row>
    <row r="35" spans="1:5" ht="12.75">
      <c r="A35" s="546"/>
      <c r="B35" s="547"/>
      <c r="C35" s="548"/>
      <c r="D35" s="549"/>
      <c r="E35" s="550"/>
    </row>
    <row r="36" spans="1:5" ht="12.75">
      <c r="A36" s="546"/>
      <c r="B36" s="547"/>
      <c r="C36" s="548"/>
      <c r="D36" s="549"/>
      <c r="E36" s="550"/>
    </row>
    <row r="37" spans="1:5" ht="12.75">
      <c r="A37" s="546"/>
      <c r="B37" s="547"/>
      <c r="C37" s="548"/>
      <c r="D37" s="549"/>
      <c r="E37" s="550"/>
    </row>
    <row r="38" spans="1:5" ht="12.75">
      <c r="A38" s="546"/>
      <c r="B38" s="547"/>
      <c r="C38" s="548"/>
      <c r="D38" s="549"/>
      <c r="E38" s="550"/>
    </row>
    <row r="39" spans="1:5" ht="12.75">
      <c r="A39" s="546"/>
      <c r="B39" s="547"/>
      <c r="C39" s="548"/>
      <c r="D39" s="549"/>
      <c r="E39" s="550"/>
    </row>
    <row r="40" spans="1:5" ht="12.75">
      <c r="A40" s="546"/>
      <c r="B40" s="547"/>
      <c r="C40" s="548"/>
      <c r="D40" s="549"/>
      <c r="E40" s="550"/>
    </row>
    <row r="41" spans="1:5" ht="12.75">
      <c r="A41" s="546"/>
      <c r="B41" s="547"/>
      <c r="C41" s="548"/>
      <c r="D41" s="549"/>
      <c r="E41" s="550"/>
    </row>
    <row r="42" spans="1:5" ht="12.75">
      <c r="A42" s="546"/>
      <c r="B42" s="547"/>
      <c r="C42" s="548"/>
      <c r="D42" s="549"/>
      <c r="E42" s="550"/>
    </row>
    <row r="43" spans="1:5" ht="12.75">
      <c r="A43" s="546"/>
      <c r="B43" s="547"/>
      <c r="C43" s="548"/>
      <c r="D43" s="549"/>
      <c r="E43" s="550"/>
    </row>
    <row r="44" spans="1:5" ht="12.75">
      <c r="A44" s="546"/>
      <c r="B44" s="547"/>
      <c r="C44" s="548"/>
      <c r="D44" s="549"/>
      <c r="E44" s="550"/>
    </row>
    <row r="45" spans="1:5" ht="12.75">
      <c r="A45" s="546"/>
      <c r="B45" s="547"/>
      <c r="C45" s="548"/>
      <c r="D45" s="549"/>
      <c r="E45" s="550"/>
    </row>
    <row r="46" spans="1:5" ht="12.75">
      <c r="A46" s="551"/>
      <c r="B46" s="547"/>
      <c r="C46" s="548"/>
      <c r="D46" s="552"/>
      <c r="E46" s="553"/>
    </row>
    <row r="47" spans="1:5" ht="12.75">
      <c r="A47" s="551"/>
      <c r="B47" s="547"/>
      <c r="C47" s="548"/>
      <c r="D47" s="552"/>
      <c r="E47" s="553"/>
    </row>
    <row r="48" spans="1:5" ht="12.75">
      <c r="A48" s="551"/>
      <c r="B48" s="547"/>
      <c r="C48" s="548"/>
      <c r="D48" s="552"/>
      <c r="E48" s="553"/>
    </row>
    <row r="49" spans="1:5" ht="12.75">
      <c r="A49" s="551"/>
      <c r="B49" s="547"/>
      <c r="C49" s="548"/>
      <c r="D49" s="552"/>
      <c r="E49" s="553"/>
    </row>
    <row r="50" spans="1:5" ht="12.75">
      <c r="A50" s="551"/>
      <c r="B50" s="547"/>
      <c r="C50" s="548"/>
      <c r="D50" s="552"/>
      <c r="E50" s="553"/>
    </row>
    <row r="51" spans="1:5" ht="12.75">
      <c r="A51" s="551"/>
      <c r="B51" s="547"/>
      <c r="C51" s="548"/>
      <c r="D51" s="552"/>
      <c r="E51" s="553"/>
    </row>
    <row r="52" spans="1:5" ht="12.75">
      <c r="A52" s="551"/>
      <c r="B52" s="547"/>
      <c r="C52" s="548"/>
      <c r="D52" s="552"/>
      <c r="E52" s="553"/>
    </row>
    <row r="53" spans="1:5" ht="12.75">
      <c r="A53" s="551"/>
      <c r="B53" s="547"/>
      <c r="C53" s="548"/>
      <c r="D53" s="552"/>
      <c r="E53" s="553"/>
    </row>
    <row r="54" spans="1:5" ht="12.75">
      <c r="A54" s="551"/>
      <c r="B54" s="547"/>
      <c r="C54" s="548"/>
      <c r="D54" s="552"/>
      <c r="E54" s="553"/>
    </row>
    <row r="55" spans="1:5" ht="13.5" thickBot="1">
      <c r="A55" s="554"/>
      <c r="B55" s="555"/>
      <c r="C55" s="556"/>
      <c r="D55" s="557"/>
      <c r="E55" s="558"/>
    </row>
    <row r="56" spans="2:5" ht="13.5" thickBot="1">
      <c r="B56" s="729" t="s">
        <v>154</v>
      </c>
      <c r="C56" s="729"/>
      <c r="D56" s="31">
        <f>SUM(D16:D55)</f>
        <v>0</v>
      </c>
      <c r="E56" s="31">
        <f>SUM(E16:E55)</f>
        <v>0</v>
      </c>
    </row>
    <row r="57" spans="4:5" ht="3" customHeight="1" thickBot="1">
      <c r="D57" s="3"/>
      <c r="E57" s="3"/>
    </row>
    <row r="58" spans="1:28" ht="13.5" thickBot="1">
      <c r="A58" s="149" t="s">
        <v>31</v>
      </c>
      <c r="B58" s="150"/>
      <c r="AA58" s="716" t="s">
        <v>96</v>
      </c>
      <c r="AB58" s="716"/>
    </row>
    <row r="59" spans="1:28" ht="12.75">
      <c r="A59" s="161"/>
      <c r="B59" s="211"/>
      <c r="C59" s="213"/>
      <c r="D59" s="162"/>
      <c r="E59" s="163"/>
      <c r="AA59" s="152" t="s">
        <v>97</v>
      </c>
      <c r="AB59" s="152" t="s">
        <v>98</v>
      </c>
    </row>
    <row r="60" spans="1:5" ht="13.5" thickBot="1">
      <c r="A60" s="164"/>
      <c r="B60" s="212"/>
      <c r="C60" s="214"/>
      <c r="D60" s="165"/>
      <c r="E60" s="166"/>
    </row>
    <row r="61" spans="2:28" ht="13.5" thickBot="1">
      <c r="B61" s="729" t="s">
        <v>154</v>
      </c>
      <c r="C61" s="729"/>
      <c r="D61" s="124">
        <f>SUM(D59:D60)</f>
        <v>0</v>
      </c>
      <c r="E61" s="124">
        <f>SUM(E59:E60)</f>
        <v>0</v>
      </c>
      <c r="Z61" t="s">
        <v>99</v>
      </c>
      <c r="AA61" s="169">
        <f>D61</f>
        <v>0</v>
      </c>
      <c r="AB61" s="169">
        <f>E61</f>
        <v>0</v>
      </c>
    </row>
    <row r="62" spans="4:28" ht="13.5" thickBot="1">
      <c r="D62" s="222"/>
      <c r="Z62" t="s">
        <v>100</v>
      </c>
      <c r="AA62" s="169">
        <v>0</v>
      </c>
      <c r="AB62" s="169">
        <v>0</v>
      </c>
    </row>
    <row r="63" spans="1:28" ht="19.5" thickBot="1" thickTop="1">
      <c r="A63" s="535" t="s">
        <v>158</v>
      </c>
      <c r="B63" s="536"/>
      <c r="C63" s="536"/>
      <c r="D63" s="537"/>
      <c r="F63" s="259"/>
      <c r="G63" s="4"/>
      <c r="H63" s="4"/>
      <c r="I63" s="4"/>
      <c r="AA63" s="170">
        <f>SUM(AA61:AA62)</f>
        <v>0</v>
      </c>
      <c r="AB63" s="170">
        <f>SUM(AB61:AB62)</f>
        <v>0</v>
      </c>
    </row>
    <row r="64" spans="1:28" ht="13.5" thickTop="1">
      <c r="A64" s="538" t="s">
        <v>66</v>
      </c>
      <c r="B64" s="4"/>
      <c r="C64" s="4"/>
      <c r="D64" s="539"/>
      <c r="F64" s="4"/>
      <c r="G64" s="4"/>
      <c r="H64" s="4"/>
      <c r="I64" s="4"/>
      <c r="AA64" s="171"/>
      <c r="AB64" s="171"/>
    </row>
    <row r="65" spans="1:28" ht="12.75">
      <c r="A65" s="538"/>
      <c r="B65" s="4"/>
      <c r="C65" s="4"/>
      <c r="D65" s="539"/>
      <c r="F65" s="4"/>
      <c r="G65" s="4"/>
      <c r="H65" s="4"/>
      <c r="I65" s="4"/>
      <c r="AA65" s="171">
        <v>0</v>
      </c>
      <c r="AB65" s="171">
        <v>0</v>
      </c>
    </row>
    <row r="66" spans="1:9" ht="12.75">
      <c r="A66" s="538" t="s">
        <v>67</v>
      </c>
      <c r="B66" s="4"/>
      <c r="C66" s="4"/>
      <c r="D66" s="539"/>
      <c r="F66" s="4"/>
      <c r="G66" s="4"/>
      <c r="H66" s="4"/>
      <c r="I66" s="4"/>
    </row>
    <row r="67" spans="1:9" ht="12.75">
      <c r="A67" s="538" t="s">
        <v>119</v>
      </c>
      <c r="B67" s="4"/>
      <c r="C67" s="4"/>
      <c r="D67" s="539"/>
      <c r="F67" s="4"/>
      <c r="G67" s="4"/>
      <c r="H67" s="4"/>
      <c r="I67" s="4"/>
    </row>
    <row r="68" spans="1:9" ht="12.75">
      <c r="A68" s="538"/>
      <c r="B68" s="4"/>
      <c r="C68" s="4"/>
      <c r="D68" s="539"/>
      <c r="F68" s="4"/>
      <c r="G68" s="4"/>
      <c r="H68" s="4"/>
      <c r="I68" s="4"/>
    </row>
    <row r="69" spans="1:9" ht="12.75">
      <c r="A69" s="538" t="s">
        <v>68</v>
      </c>
      <c r="B69" s="4"/>
      <c r="C69" s="4"/>
      <c r="D69" s="539"/>
      <c r="F69" s="4"/>
      <c r="G69" s="4"/>
      <c r="H69" s="4"/>
      <c r="I69" s="4"/>
    </row>
    <row r="70" spans="1:9" ht="12.75">
      <c r="A70" s="538" t="s">
        <v>69</v>
      </c>
      <c r="B70" s="4"/>
      <c r="C70" s="4"/>
      <c r="D70" s="539"/>
      <c r="F70" s="4"/>
      <c r="G70" s="4"/>
      <c r="H70" s="4"/>
      <c r="I70" s="4"/>
    </row>
    <row r="71" spans="1:9" ht="12.75">
      <c r="A71" s="538"/>
      <c r="B71" s="4"/>
      <c r="C71" s="4"/>
      <c r="D71" s="539"/>
      <c r="F71" s="4"/>
      <c r="G71" s="4"/>
      <c r="H71" s="4"/>
      <c r="I71" s="4"/>
    </row>
    <row r="72" spans="1:9" ht="12.75">
      <c r="A72" s="538" t="s">
        <v>70</v>
      </c>
      <c r="B72" s="4"/>
      <c r="C72" s="4"/>
      <c r="D72" s="539"/>
      <c r="F72" s="4"/>
      <c r="G72" s="4"/>
      <c r="H72" s="4"/>
      <c r="I72" s="4"/>
    </row>
    <row r="73" spans="1:4" ht="13.5" thickBot="1">
      <c r="A73" s="542"/>
      <c r="B73" s="543"/>
      <c r="C73" s="543"/>
      <c r="D73" s="544"/>
    </row>
    <row r="74" ht="13.5" thickTop="1"/>
  </sheetData>
  <sheetProtection password="CC2E" sheet="1" objects="1" scenarios="1"/>
  <mergeCells count="13">
    <mergeCell ref="A1:E1"/>
    <mergeCell ref="A3:E3"/>
    <mergeCell ref="B56:C56"/>
    <mergeCell ref="B15:C15"/>
    <mergeCell ref="A13:C13"/>
    <mergeCell ref="A11:C11"/>
    <mergeCell ref="A12:C12"/>
    <mergeCell ref="C4:E4"/>
    <mergeCell ref="C6:E6"/>
    <mergeCell ref="A2:E2"/>
    <mergeCell ref="C5:E5"/>
    <mergeCell ref="B61:C61"/>
    <mergeCell ref="AA58:AB58"/>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125" zoomScaleNormal="125" zoomScalePageLayoutView="0" workbookViewId="0" topLeftCell="A1">
      <selection activeCell="G7" sqref="G7:I7"/>
    </sheetView>
  </sheetViews>
  <sheetFormatPr defaultColWidth="9.140625" defaultRowHeight="12.75"/>
  <cols>
    <col min="1" max="1" width="8.28125" style="0" customWidth="1"/>
    <col min="2" max="2" width="9.57421875" style="0" customWidth="1"/>
    <col min="3" max="3" width="8.28125" style="0" customWidth="1"/>
    <col min="4" max="4" width="8.7109375" style="0" customWidth="1"/>
    <col min="6" max="6" width="4.8515625" style="0" customWidth="1"/>
    <col min="7" max="7" width="10.00390625" style="0" customWidth="1"/>
    <col min="8" max="8" width="9.7109375" style="0" customWidth="1"/>
    <col min="9" max="9" width="11.140625" style="0" customWidth="1"/>
    <col min="10" max="10" width="2.7109375" style="0" customWidth="1"/>
    <col min="11" max="11" width="10.421875" style="0" customWidth="1"/>
    <col min="12" max="12" width="13.28125" style="0" customWidth="1"/>
    <col min="13" max="13" width="8.28125" style="0" customWidth="1"/>
    <col min="14" max="14" width="9.28125" style="0" bestFit="1" customWidth="1"/>
  </cols>
  <sheetData>
    <row r="1" spans="1:12" s="53" customFormat="1" ht="15.75" customHeight="1" thickBot="1">
      <c r="A1" s="88" t="s">
        <v>224</v>
      </c>
      <c r="B1" s="347"/>
      <c r="C1" s="596"/>
      <c r="D1" s="596"/>
      <c r="E1" s="596"/>
      <c r="F1" s="596"/>
      <c r="G1" s="596"/>
      <c r="H1" s="88"/>
      <c r="I1" s="88"/>
      <c r="J1" s="88"/>
      <c r="K1" s="88"/>
      <c r="L1" s="88"/>
    </row>
    <row r="2" spans="1:12" s="53" customFormat="1" ht="10.5" customHeight="1">
      <c r="A2" s="80" t="s">
        <v>178</v>
      </c>
      <c r="B2" s="62"/>
      <c r="C2" s="74"/>
      <c r="D2" s="65" t="s">
        <v>179</v>
      </c>
      <c r="E2" s="62"/>
      <c r="F2" s="62"/>
      <c r="G2" s="62"/>
      <c r="H2" s="62"/>
      <c r="I2" s="74"/>
      <c r="J2" s="65" t="s">
        <v>180</v>
      </c>
      <c r="K2" s="62"/>
      <c r="L2" s="81"/>
    </row>
    <row r="3" spans="1:12" ht="11.25" customHeight="1">
      <c r="A3" s="93"/>
      <c r="B3" s="69"/>
      <c r="C3" s="70"/>
      <c r="D3" s="832">
        <f>Header!B10</f>
        <v>0</v>
      </c>
      <c r="E3" s="759"/>
      <c r="F3" s="759"/>
      <c r="G3" s="759"/>
      <c r="H3" s="759"/>
      <c r="I3" s="760"/>
      <c r="J3" s="68"/>
      <c r="K3" s="69"/>
      <c r="L3" s="78"/>
    </row>
    <row r="4" spans="1:25" s="53" customFormat="1" ht="9" customHeight="1">
      <c r="A4" s="75" t="s">
        <v>181</v>
      </c>
      <c r="B4" s="51"/>
      <c r="C4" s="52"/>
      <c r="D4" s="50" t="s">
        <v>1</v>
      </c>
      <c r="E4" s="51"/>
      <c r="F4" s="52"/>
      <c r="G4" s="50" t="s">
        <v>0</v>
      </c>
      <c r="H4" s="51"/>
      <c r="I4" s="52"/>
      <c r="J4" s="50" t="s">
        <v>182</v>
      </c>
      <c r="K4" s="51"/>
      <c r="L4" s="76"/>
      <c r="S4"/>
      <c r="T4"/>
      <c r="U4"/>
      <c r="V4"/>
      <c r="W4"/>
      <c r="X4"/>
      <c r="Y4"/>
    </row>
    <row r="5" spans="1:12" ht="9" customHeight="1">
      <c r="A5" s="77"/>
      <c r="B5" s="69"/>
      <c r="C5" s="70"/>
      <c r="D5" s="843">
        <f>Header!B8</f>
        <v>0</v>
      </c>
      <c r="E5" s="844"/>
      <c r="F5" s="70"/>
      <c r="G5" s="68"/>
      <c r="H5" s="69"/>
      <c r="I5" s="70"/>
      <c r="J5" s="68"/>
      <c r="K5" s="69"/>
      <c r="L5" s="78"/>
    </row>
    <row r="6" spans="1:27" s="53" customFormat="1" ht="10.5" customHeight="1">
      <c r="A6" s="57" t="s">
        <v>2</v>
      </c>
      <c r="B6" s="58"/>
      <c r="C6" s="59"/>
      <c r="D6" s="50" t="s">
        <v>226</v>
      </c>
      <c r="F6" s="51"/>
      <c r="G6" s="57" t="s">
        <v>227</v>
      </c>
      <c r="H6" s="58"/>
      <c r="I6" s="59"/>
      <c r="J6" s="58" t="s">
        <v>228</v>
      </c>
      <c r="L6" s="79"/>
      <c r="S6"/>
      <c r="T6"/>
      <c r="U6"/>
      <c r="V6"/>
      <c r="W6"/>
      <c r="X6"/>
      <c r="Y6"/>
      <c r="AA6"/>
    </row>
    <row r="7" spans="1:27" ht="15" customHeight="1">
      <c r="A7" s="758">
        <f>Header!E8</f>
        <v>0</v>
      </c>
      <c r="B7" s="759"/>
      <c r="C7" s="760"/>
      <c r="D7" s="754"/>
      <c r="E7" s="755"/>
      <c r="F7" s="756"/>
      <c r="G7" s="754"/>
      <c r="H7" s="755"/>
      <c r="I7" s="756"/>
      <c r="J7" s="754"/>
      <c r="K7" s="755"/>
      <c r="L7" s="757"/>
      <c r="AA7" s="53"/>
    </row>
    <row r="8" spans="1:63" ht="10.5" customHeight="1">
      <c r="A8" s="75" t="s">
        <v>71</v>
      </c>
      <c r="B8" s="51"/>
      <c r="C8" s="51"/>
      <c r="D8" s="51"/>
      <c r="E8" s="51"/>
      <c r="F8" s="51"/>
      <c r="G8" s="51"/>
      <c r="H8" s="51"/>
      <c r="I8" s="51"/>
      <c r="J8" s="51"/>
      <c r="K8" s="51"/>
      <c r="L8" s="76"/>
      <c r="AZ8" s="276"/>
      <c r="BA8" s="276"/>
      <c r="BB8" s="276"/>
      <c r="BC8" s="276"/>
      <c r="BD8" s="276"/>
      <c r="BE8" s="276"/>
      <c r="BF8" s="276"/>
      <c r="BG8" s="276"/>
      <c r="BH8" s="276"/>
      <c r="BI8" s="276"/>
      <c r="BJ8" s="276"/>
      <c r="BK8" s="276"/>
    </row>
    <row r="9" spans="1:63" ht="9" customHeight="1">
      <c r="A9" s="748"/>
      <c r="B9" s="749"/>
      <c r="C9" s="749"/>
      <c r="D9" s="749"/>
      <c r="E9" s="749"/>
      <c r="F9" s="749"/>
      <c r="G9" s="749"/>
      <c r="H9" s="749"/>
      <c r="I9" s="749"/>
      <c r="J9" s="749"/>
      <c r="K9" s="749"/>
      <c r="L9" s="750"/>
      <c r="AZ9" s="276"/>
      <c r="BA9" s="276"/>
      <c r="BB9" s="276"/>
      <c r="BC9" s="276"/>
      <c r="BD9" s="276"/>
      <c r="BE9" s="276"/>
      <c r="BF9" s="276"/>
      <c r="BG9" s="276"/>
      <c r="BH9" s="276"/>
      <c r="BI9" s="276"/>
      <c r="BJ9" s="276"/>
      <c r="BK9" s="276"/>
    </row>
    <row r="10" spans="1:63" ht="6.75" customHeight="1">
      <c r="A10" s="751"/>
      <c r="B10" s="752"/>
      <c r="C10" s="752"/>
      <c r="D10" s="752"/>
      <c r="E10" s="752"/>
      <c r="F10" s="752"/>
      <c r="G10" s="752"/>
      <c r="H10" s="752"/>
      <c r="I10" s="752"/>
      <c r="J10" s="752"/>
      <c r="K10" s="752"/>
      <c r="L10" s="753"/>
      <c r="AA10" s="61"/>
      <c r="AZ10" s="276"/>
      <c r="BA10" s="276"/>
      <c r="BB10" s="276"/>
      <c r="BC10" s="276"/>
      <c r="BD10" s="276"/>
      <c r="BE10" s="276"/>
      <c r="BF10" s="276"/>
      <c r="BG10" s="276"/>
      <c r="BH10" s="276"/>
      <c r="BI10" s="276"/>
      <c r="BJ10" s="276"/>
      <c r="BK10" s="276"/>
    </row>
    <row r="11" spans="1:63" ht="19.5" customHeight="1" thickBot="1">
      <c r="A11" s="709" t="s">
        <v>279</v>
      </c>
      <c r="B11" s="710"/>
      <c r="C11" s="710"/>
      <c r="D11" s="710"/>
      <c r="E11" s="711"/>
      <c r="F11" s="58" t="s">
        <v>229</v>
      </c>
      <c r="G11" s="58"/>
      <c r="H11" s="58"/>
      <c r="I11" s="742"/>
      <c r="J11" s="743"/>
      <c r="K11" s="743"/>
      <c r="L11" s="744"/>
      <c r="AZ11" s="276"/>
      <c r="BA11" s="713"/>
      <c r="BB11" s="713"/>
      <c r="BC11" s="713"/>
      <c r="BD11" s="713"/>
      <c r="BE11" s="713"/>
      <c r="BF11" s="276"/>
      <c r="BG11" s="713"/>
      <c r="BH11" s="713"/>
      <c r="BI11" s="713"/>
      <c r="BJ11" s="713"/>
      <c r="BK11" s="713"/>
    </row>
    <row r="12" spans="1:63" ht="12.75" customHeight="1">
      <c r="A12" s="80" t="s">
        <v>153</v>
      </c>
      <c r="B12" s="784">
        <v>0</v>
      </c>
      <c r="C12" s="785"/>
      <c r="D12" s="785"/>
      <c r="E12" s="786"/>
      <c r="F12" s="745"/>
      <c r="G12" s="746"/>
      <c r="H12" s="746"/>
      <c r="I12" s="747"/>
      <c r="J12" s="63"/>
      <c r="K12" s="745"/>
      <c r="L12" s="761"/>
      <c r="AZ12" s="276"/>
      <c r="BA12" s="378"/>
      <c r="BB12" s="712"/>
      <c r="BC12" s="712"/>
      <c r="BD12" s="712"/>
      <c r="BE12" s="712"/>
      <c r="BF12" s="276"/>
      <c r="BG12" s="378"/>
      <c r="BH12" s="712"/>
      <c r="BI12" s="712"/>
      <c r="BJ12" s="712"/>
      <c r="BK12" s="712"/>
    </row>
    <row r="13" spans="1:63" ht="11.25" customHeight="1" thickBot="1">
      <c r="A13" s="80"/>
      <c r="B13" s="62"/>
      <c r="C13" s="62"/>
      <c r="D13" s="62"/>
      <c r="E13" s="74"/>
      <c r="F13" s="833" t="s">
        <v>230</v>
      </c>
      <c r="G13" s="833"/>
      <c r="H13" s="833"/>
      <c r="I13" s="834"/>
      <c r="J13" s="64"/>
      <c r="K13" s="845" t="s">
        <v>231</v>
      </c>
      <c r="L13" s="846"/>
      <c r="AZ13" s="276"/>
      <c r="BA13" s="378"/>
      <c r="BB13" s="378"/>
      <c r="BC13" s="378"/>
      <c r="BD13" s="378"/>
      <c r="BE13" s="378"/>
      <c r="BF13" s="276"/>
      <c r="BG13" s="378"/>
      <c r="BH13" s="378"/>
      <c r="BI13" s="378"/>
      <c r="BJ13" s="378"/>
      <c r="BK13" s="378"/>
    </row>
    <row r="14" spans="1:63" ht="11.25" customHeight="1">
      <c r="A14" s="80" t="s">
        <v>152</v>
      </c>
      <c r="B14" s="784">
        <v>0</v>
      </c>
      <c r="C14" s="785"/>
      <c r="D14" s="785"/>
      <c r="E14" s="786"/>
      <c r="F14" s="594" t="s">
        <v>334</v>
      </c>
      <c r="G14" s="836" t="s">
        <v>335</v>
      </c>
      <c r="H14" s="836"/>
      <c r="I14" s="836"/>
      <c r="J14" s="836"/>
      <c r="K14" s="836"/>
      <c r="L14" s="837"/>
      <c r="AA14" s="60"/>
      <c r="AZ14" s="276"/>
      <c r="BA14" s="378"/>
      <c r="BB14" s="712"/>
      <c r="BC14" s="712"/>
      <c r="BD14" s="712"/>
      <c r="BE14" s="712"/>
      <c r="BF14" s="276"/>
      <c r="BG14" s="378"/>
      <c r="BH14" s="712"/>
      <c r="BI14" s="712"/>
      <c r="BJ14" s="712"/>
      <c r="BK14" s="712"/>
    </row>
    <row r="15" spans="1:63" ht="11.25" customHeight="1">
      <c r="A15" s="80"/>
      <c r="B15" s="784">
        <v>0</v>
      </c>
      <c r="C15" s="785"/>
      <c r="D15" s="785"/>
      <c r="E15" s="786"/>
      <c r="F15" s="595"/>
      <c r="G15" s="838"/>
      <c r="H15" s="838"/>
      <c r="I15" s="838"/>
      <c r="J15" s="838"/>
      <c r="K15" s="838"/>
      <c r="L15" s="839"/>
      <c r="AZ15" s="276"/>
      <c r="BA15" s="378"/>
      <c r="BB15" s="714"/>
      <c r="BC15" s="714"/>
      <c r="BD15" s="714"/>
      <c r="BE15" s="714"/>
      <c r="BF15" s="276"/>
      <c r="BG15" s="378"/>
      <c r="BH15" s="714"/>
      <c r="BI15" s="714"/>
      <c r="BJ15" s="714"/>
      <c r="BK15" s="714"/>
    </row>
    <row r="16" spans="1:63" ht="11.25" customHeight="1">
      <c r="A16" s="80"/>
      <c r="B16" s="784">
        <v>0</v>
      </c>
      <c r="C16" s="785"/>
      <c r="D16" s="785"/>
      <c r="E16" s="786"/>
      <c r="F16" s="595"/>
      <c r="G16" s="838"/>
      <c r="H16" s="838"/>
      <c r="I16" s="838"/>
      <c r="J16" s="838"/>
      <c r="K16" s="838"/>
      <c r="L16" s="839"/>
      <c r="AZ16" s="276"/>
      <c r="BA16" s="378"/>
      <c r="BB16" s="712"/>
      <c r="BC16" s="712"/>
      <c r="BD16" s="712"/>
      <c r="BE16" s="712"/>
      <c r="BF16" s="276"/>
      <c r="BG16" s="378"/>
      <c r="BH16" s="712"/>
      <c r="BI16" s="712"/>
      <c r="BJ16" s="712"/>
      <c r="BK16" s="712"/>
    </row>
    <row r="17" spans="1:63" ht="9" customHeight="1">
      <c r="A17" s="80"/>
      <c r="B17" s="62"/>
      <c r="C17" s="62"/>
      <c r="D17" s="62"/>
      <c r="E17" s="74"/>
      <c r="F17" s="595"/>
      <c r="G17" s="838"/>
      <c r="H17" s="838"/>
      <c r="I17" s="838"/>
      <c r="J17" s="838"/>
      <c r="K17" s="838"/>
      <c r="L17" s="839"/>
      <c r="AZ17" s="276"/>
      <c r="BA17" s="378"/>
      <c r="BB17" s="378"/>
      <c r="BC17" s="378"/>
      <c r="BD17" s="378"/>
      <c r="BE17" s="378"/>
      <c r="BF17" s="276"/>
      <c r="BG17" s="378"/>
      <c r="BH17" s="378"/>
      <c r="BI17" s="378"/>
      <c r="BJ17" s="378"/>
      <c r="BK17" s="378"/>
    </row>
    <row r="18" spans="1:63" ht="11.25" customHeight="1">
      <c r="A18" s="80" t="s">
        <v>6</v>
      </c>
      <c r="B18" s="784">
        <v>0</v>
      </c>
      <c r="C18" s="785"/>
      <c r="D18" s="785"/>
      <c r="E18" s="786"/>
      <c r="F18" s="595"/>
      <c r="G18" s="838"/>
      <c r="H18" s="838"/>
      <c r="I18" s="838"/>
      <c r="J18" s="838"/>
      <c r="K18" s="838"/>
      <c r="L18" s="839"/>
      <c r="AZ18" s="276"/>
      <c r="BA18" s="378"/>
      <c r="BB18" s="712"/>
      <c r="BC18" s="712"/>
      <c r="BD18" s="712"/>
      <c r="BE18" s="712"/>
      <c r="BF18" s="276"/>
      <c r="BG18" s="378"/>
      <c r="BH18" s="712"/>
      <c r="BI18" s="712"/>
      <c r="BJ18" s="712"/>
      <c r="BK18" s="712"/>
    </row>
    <row r="19" spans="1:63" ht="3.75" customHeight="1">
      <c r="A19" s="80"/>
      <c r="B19" s="62"/>
      <c r="C19" s="62"/>
      <c r="D19" s="62"/>
      <c r="E19" s="74"/>
      <c r="F19" s="595"/>
      <c r="G19" s="840"/>
      <c r="H19" s="840"/>
      <c r="I19" s="840"/>
      <c r="J19" s="840"/>
      <c r="K19" s="840"/>
      <c r="L19" s="839"/>
      <c r="AZ19" s="276"/>
      <c r="BA19" s="378"/>
      <c r="BB19" s="378"/>
      <c r="BC19" s="378"/>
      <c r="BD19" s="378"/>
      <c r="BE19" s="378"/>
      <c r="BF19" s="276"/>
      <c r="BG19" s="378"/>
      <c r="BH19" s="378"/>
      <c r="BI19" s="378"/>
      <c r="BJ19" s="378"/>
      <c r="BK19" s="378"/>
    </row>
    <row r="20" spans="1:63" ht="11.25" customHeight="1">
      <c r="A20" s="80" t="s">
        <v>7</v>
      </c>
      <c r="B20" s="784">
        <v>0</v>
      </c>
      <c r="C20" s="785"/>
      <c r="D20" s="785"/>
      <c r="E20" s="786"/>
      <c r="F20" s="348"/>
      <c r="G20" s="840"/>
      <c r="H20" s="840"/>
      <c r="I20" s="840"/>
      <c r="J20" s="840"/>
      <c r="K20" s="840"/>
      <c r="L20" s="839"/>
      <c r="AZ20" s="276"/>
      <c r="BA20" s="378"/>
      <c r="BB20" s="712"/>
      <c r="BC20" s="712"/>
      <c r="BD20" s="712"/>
      <c r="BE20" s="712"/>
      <c r="BF20" s="276"/>
      <c r="BG20" s="378"/>
      <c r="BH20" s="712"/>
      <c r="BI20" s="712"/>
      <c r="BJ20" s="712"/>
      <c r="BK20" s="712"/>
    </row>
    <row r="21" spans="1:63" ht="5.25" customHeight="1">
      <c r="A21" s="77"/>
      <c r="B21" s="69"/>
      <c r="C21" s="69"/>
      <c r="D21" s="69"/>
      <c r="E21" s="70"/>
      <c r="F21" s="348"/>
      <c r="G21" s="349"/>
      <c r="H21" s="349"/>
      <c r="I21" s="349"/>
      <c r="J21" s="349"/>
      <c r="K21" s="349"/>
      <c r="L21" s="350"/>
      <c r="AZ21" s="276"/>
      <c r="BA21" s="378"/>
      <c r="BB21" s="378"/>
      <c r="BC21" s="378"/>
      <c r="BD21" s="378"/>
      <c r="BE21" s="378"/>
      <c r="BF21" s="276"/>
      <c r="BG21" s="378"/>
      <c r="BH21" s="378"/>
      <c r="BI21" s="378"/>
      <c r="BJ21" s="378"/>
      <c r="BK21" s="378"/>
    </row>
    <row r="22" spans="1:63" ht="11.25" customHeight="1">
      <c r="A22" s="75" t="s">
        <v>18</v>
      </c>
      <c r="B22" s="54"/>
      <c r="C22" s="54"/>
      <c r="D22" s="54"/>
      <c r="E22" s="55"/>
      <c r="F22" s="348"/>
      <c r="G22" s="588" t="s">
        <v>336</v>
      </c>
      <c r="H22" s="349"/>
      <c r="I22" s="349"/>
      <c r="J22" s="349"/>
      <c r="K22" s="349"/>
      <c r="L22" s="350"/>
      <c r="AZ22" s="276"/>
      <c r="BA22" s="378"/>
      <c r="BB22" s="276"/>
      <c r="BC22" s="276"/>
      <c r="BD22" s="276"/>
      <c r="BE22" s="276"/>
      <c r="BF22" s="276"/>
      <c r="BG22" s="378"/>
      <c r="BH22" s="276"/>
      <c r="BI22" s="276"/>
      <c r="BJ22" s="276"/>
      <c r="BK22" s="276"/>
    </row>
    <row r="23" spans="1:63" ht="12.75" customHeight="1">
      <c r="A23" s="80" t="s">
        <v>123</v>
      </c>
      <c r="B23" s="4"/>
      <c r="C23" s="4"/>
      <c r="D23" s="4"/>
      <c r="E23" s="56"/>
      <c r="F23" s="348"/>
      <c r="G23" s="841"/>
      <c r="H23" s="842"/>
      <c r="I23" s="842"/>
      <c r="J23" s="842"/>
      <c r="K23" s="842"/>
      <c r="L23" s="350"/>
      <c r="AZ23" s="276"/>
      <c r="BA23" s="378"/>
      <c r="BB23" s="276"/>
      <c r="BC23" s="276"/>
      <c r="BD23" s="276"/>
      <c r="BE23" s="276"/>
      <c r="BF23" s="276"/>
      <c r="BG23" s="378"/>
      <c r="BH23" s="276"/>
      <c r="BI23" s="276"/>
      <c r="BJ23" s="276"/>
      <c r="BK23" s="276"/>
    </row>
    <row r="24" spans="1:63" ht="6" customHeight="1">
      <c r="A24" s="82"/>
      <c r="B24" s="4"/>
      <c r="C24" s="4"/>
      <c r="D24" s="4"/>
      <c r="E24" s="56"/>
      <c r="F24" s="351" t="s">
        <v>233</v>
      </c>
      <c r="G24" s="835"/>
      <c r="H24" s="835"/>
      <c r="I24" s="835"/>
      <c r="J24" s="835"/>
      <c r="K24" s="835"/>
      <c r="L24" s="352"/>
      <c r="AZ24" s="276"/>
      <c r="BA24" s="276"/>
      <c r="BB24" s="276"/>
      <c r="BC24" s="276"/>
      <c r="BD24" s="276"/>
      <c r="BE24" s="276"/>
      <c r="BF24" s="276"/>
      <c r="BG24" s="276"/>
      <c r="BH24" s="276"/>
      <c r="BI24" s="276"/>
      <c r="BJ24" s="276"/>
      <c r="BK24" s="276"/>
    </row>
    <row r="25" spans="1:63" ht="12.75" customHeight="1">
      <c r="A25" s="82"/>
      <c r="B25" s="4"/>
      <c r="C25" s="4"/>
      <c r="D25" s="4"/>
      <c r="E25" s="56"/>
      <c r="G25" s="849" t="s">
        <v>10</v>
      </c>
      <c r="H25" s="849"/>
      <c r="I25" s="849"/>
      <c r="J25" s="849"/>
      <c r="K25" s="849"/>
      <c r="L25" s="353"/>
      <c r="AZ25" s="276"/>
      <c r="BA25" s="276"/>
      <c r="BB25" s="276"/>
      <c r="BC25" s="276"/>
      <c r="BD25" s="276"/>
      <c r="BE25" s="276"/>
      <c r="BF25" s="276"/>
      <c r="BG25" s="276"/>
      <c r="BH25" s="276"/>
      <c r="BI25" s="276"/>
      <c r="BJ25" s="276"/>
      <c r="BK25" s="276"/>
    </row>
    <row r="26" spans="1:63" ht="12.75">
      <c r="A26" s="80" t="s">
        <v>153</v>
      </c>
      <c r="B26" s="784">
        <v>0</v>
      </c>
      <c r="C26" s="785"/>
      <c r="D26" s="785"/>
      <c r="E26" s="786"/>
      <c r="F26" s="354"/>
      <c r="G26" s="355"/>
      <c r="H26" s="355"/>
      <c r="I26" s="355"/>
      <c r="L26" s="356"/>
      <c r="AZ26" s="276"/>
      <c r="BA26" s="378"/>
      <c r="BB26" s="712"/>
      <c r="BC26" s="712"/>
      <c r="BD26" s="712"/>
      <c r="BE26" s="712"/>
      <c r="BF26" s="276"/>
      <c r="BG26" s="378"/>
      <c r="BH26" s="712"/>
      <c r="BI26" s="712"/>
      <c r="BJ26" s="712"/>
      <c r="BK26" s="712"/>
    </row>
    <row r="27" spans="1:63" ht="8.25" customHeight="1">
      <c r="A27" s="80"/>
      <c r="B27" s="62"/>
      <c r="C27" s="62"/>
      <c r="D27" s="62"/>
      <c r="E27" s="74"/>
      <c r="F27" s="4"/>
      <c r="G27" s="835"/>
      <c r="H27" s="835"/>
      <c r="J27" s="49"/>
      <c r="K27" s="49"/>
      <c r="L27" s="83"/>
      <c r="AZ27" s="276"/>
      <c r="BA27" s="378"/>
      <c r="BB27" s="378"/>
      <c r="BC27" s="378"/>
      <c r="BD27" s="378"/>
      <c r="BE27" s="378"/>
      <c r="BF27" s="276"/>
      <c r="BG27" s="378"/>
      <c r="BH27" s="378"/>
      <c r="BI27" s="378"/>
      <c r="BJ27" s="378"/>
      <c r="BK27" s="378"/>
    </row>
    <row r="28" spans="1:63" ht="12.75">
      <c r="A28" s="80" t="s">
        <v>152</v>
      </c>
      <c r="B28" s="784">
        <v>0</v>
      </c>
      <c r="C28" s="785"/>
      <c r="D28" s="785"/>
      <c r="E28" s="786"/>
      <c r="F28" s="4"/>
      <c r="G28" s="824" t="s">
        <v>11</v>
      </c>
      <c r="H28" s="824"/>
      <c r="J28" s="824" t="s">
        <v>12</v>
      </c>
      <c r="K28" s="824"/>
      <c r="L28" s="83"/>
      <c r="AZ28" s="276"/>
      <c r="BA28" s="378"/>
      <c r="BB28" s="712"/>
      <c r="BC28" s="712"/>
      <c r="BD28" s="712"/>
      <c r="BE28" s="712"/>
      <c r="BF28" s="276"/>
      <c r="BG28" s="378"/>
      <c r="BH28" s="712"/>
      <c r="BI28" s="712"/>
      <c r="BJ28" s="712"/>
      <c r="BK28" s="712"/>
    </row>
    <row r="29" spans="1:63" ht="10.5" customHeight="1">
      <c r="A29" s="80"/>
      <c r="B29" s="784">
        <v>0</v>
      </c>
      <c r="C29" s="785"/>
      <c r="D29" s="785"/>
      <c r="E29" s="786"/>
      <c r="F29" s="4"/>
      <c r="I29" s="4"/>
      <c r="L29" s="83"/>
      <c r="AZ29" s="276"/>
      <c r="BA29" s="378"/>
      <c r="BB29" s="714"/>
      <c r="BC29" s="714"/>
      <c r="BD29" s="714"/>
      <c r="BE29" s="714"/>
      <c r="BF29" s="276"/>
      <c r="BG29" s="378"/>
      <c r="BH29" s="714"/>
      <c r="BI29" s="714"/>
      <c r="BJ29" s="714"/>
      <c r="BK29" s="714"/>
    </row>
    <row r="30" spans="1:63" ht="10.5" customHeight="1">
      <c r="A30" s="80"/>
      <c r="B30" s="784">
        <v>0</v>
      </c>
      <c r="C30" s="785"/>
      <c r="D30" s="785"/>
      <c r="E30" s="786"/>
      <c r="F30" s="4"/>
      <c r="I30" s="4"/>
      <c r="L30" s="83"/>
      <c r="AZ30" s="276"/>
      <c r="BA30" s="378"/>
      <c r="BB30" s="712"/>
      <c r="BC30" s="712"/>
      <c r="BD30" s="712"/>
      <c r="BE30" s="712"/>
      <c r="BF30" s="276"/>
      <c r="BG30" s="378"/>
      <c r="BH30" s="712"/>
      <c r="BI30" s="712"/>
      <c r="BJ30" s="712"/>
      <c r="BK30" s="712"/>
    </row>
    <row r="31" spans="1:63" ht="18" customHeight="1">
      <c r="A31" s="82"/>
      <c r="B31" s="4"/>
      <c r="C31" s="4"/>
      <c r="D31" s="4"/>
      <c r="E31" s="56"/>
      <c r="F31" s="825" t="s">
        <v>234</v>
      </c>
      <c r="G31" s="825"/>
      <c r="H31" s="825"/>
      <c r="I31" s="825"/>
      <c r="J31" s="825"/>
      <c r="K31" s="825"/>
      <c r="L31" s="826"/>
      <c r="AZ31" s="276"/>
      <c r="BA31" s="276"/>
      <c r="BB31" s="276"/>
      <c r="BC31" s="276"/>
      <c r="BD31" s="276"/>
      <c r="BE31" s="276"/>
      <c r="BF31" s="276"/>
      <c r="BG31" s="276"/>
      <c r="BH31" s="276"/>
      <c r="BI31" s="276"/>
      <c r="BJ31" s="276"/>
      <c r="BK31" s="276"/>
    </row>
    <row r="32" spans="1:63" ht="3.75" customHeight="1">
      <c r="A32" s="82"/>
      <c r="B32" s="4"/>
      <c r="C32" s="4"/>
      <c r="D32" s="4"/>
      <c r="E32" s="56"/>
      <c r="F32" s="825"/>
      <c r="G32" s="825"/>
      <c r="H32" s="825"/>
      <c r="I32" s="825"/>
      <c r="J32" s="825"/>
      <c r="K32" s="825"/>
      <c r="L32" s="826"/>
      <c r="AZ32" s="276"/>
      <c r="BA32" s="276"/>
      <c r="BB32" s="276"/>
      <c r="BC32" s="276"/>
      <c r="BD32" s="276"/>
      <c r="BE32" s="276"/>
      <c r="BF32" s="276"/>
      <c r="BG32" s="276"/>
      <c r="BH32" s="276"/>
      <c r="BI32" s="276"/>
      <c r="BJ32" s="276"/>
      <c r="BK32" s="276"/>
    </row>
    <row r="33" spans="1:63" ht="4.5" customHeight="1" thickBot="1">
      <c r="A33" s="82"/>
      <c r="B33" s="4"/>
      <c r="C33" s="4"/>
      <c r="D33" s="4"/>
      <c r="E33" s="4"/>
      <c r="F33" s="4"/>
      <c r="G33" s="4"/>
      <c r="H33" s="4"/>
      <c r="I33" s="4"/>
      <c r="J33" s="4"/>
      <c r="K33" s="4"/>
      <c r="L33" s="83"/>
      <c r="AZ33" s="276"/>
      <c r="BA33" s="276"/>
      <c r="BB33" s="276"/>
      <c r="BC33" s="276"/>
      <c r="BD33" s="276"/>
      <c r="BE33" s="276"/>
      <c r="BF33" s="276"/>
      <c r="BG33" s="276"/>
      <c r="BH33" s="276"/>
      <c r="BI33" s="276"/>
      <c r="BJ33" s="276"/>
      <c r="BK33" s="276"/>
    </row>
    <row r="34" spans="1:63" ht="13.5" customHeight="1" thickBot="1">
      <c r="A34" s="807" t="s">
        <v>151</v>
      </c>
      <c r="B34" s="808"/>
      <c r="C34" s="808"/>
      <c r="D34" s="808"/>
      <c r="E34" s="808"/>
      <c r="F34" s="808"/>
      <c r="G34" s="808"/>
      <c r="H34" s="809"/>
      <c r="I34" s="807" t="s">
        <v>24</v>
      </c>
      <c r="J34" s="808"/>
      <c r="K34" s="808"/>
      <c r="L34" s="809"/>
      <c r="AZ34" s="276"/>
      <c r="BA34" s="276"/>
      <c r="BB34" s="276"/>
      <c r="BC34" s="276"/>
      <c r="BD34" s="276"/>
      <c r="BE34" s="276"/>
      <c r="BF34" s="276"/>
      <c r="BG34" s="276"/>
      <c r="BH34" s="276"/>
      <c r="BI34" s="276"/>
      <c r="BJ34" s="276"/>
      <c r="BK34" s="276"/>
    </row>
    <row r="35" spans="1:63" ht="27.75" customHeight="1" thickBot="1">
      <c r="A35" s="801" t="s">
        <v>274</v>
      </c>
      <c r="B35" s="802"/>
      <c r="C35" s="802"/>
      <c r="D35" s="803"/>
      <c r="E35" s="66" t="s">
        <v>20</v>
      </c>
      <c r="F35" s="599"/>
      <c r="G35" s="804" t="s">
        <v>21</v>
      </c>
      <c r="H35" s="803"/>
      <c r="I35" s="413" t="s">
        <v>22</v>
      </c>
      <c r="J35" s="828" t="s">
        <v>285</v>
      </c>
      <c r="K35" s="829"/>
      <c r="L35" s="84" t="s">
        <v>23</v>
      </c>
      <c r="AZ35" s="276"/>
      <c r="BA35" s="276"/>
      <c r="BB35" s="276"/>
      <c r="BC35" s="276"/>
      <c r="BD35" s="276"/>
      <c r="BE35" s="276"/>
      <c r="BF35" s="276"/>
      <c r="BG35" s="276"/>
      <c r="BH35" s="276"/>
      <c r="BI35" s="276"/>
      <c r="BJ35" s="276"/>
      <c r="BK35" s="276"/>
    </row>
    <row r="36" spans="1:27" s="41" customFormat="1" ht="11.25" customHeight="1">
      <c r="A36" s="357" t="s">
        <v>235</v>
      </c>
      <c r="B36" s="77" t="s">
        <v>236</v>
      </c>
      <c r="C36" s="69"/>
      <c r="D36" s="358"/>
      <c r="E36" s="89">
        <f>Timesheet!B213</f>
        <v>0</v>
      </c>
      <c r="F36" s="85"/>
      <c r="G36" s="794">
        <f aca="true" t="shared" si="0" ref="G36:G43">E36*$C$44</f>
        <v>0</v>
      </c>
      <c r="H36" s="795"/>
      <c r="I36" s="71"/>
      <c r="J36" s="822">
        <f>I36*$C$44</f>
        <v>0</v>
      </c>
      <c r="K36" s="823"/>
      <c r="L36" s="359"/>
      <c r="AA36" s="53"/>
    </row>
    <row r="37" spans="1:12" ht="11.25" customHeight="1">
      <c r="A37" s="792" t="s">
        <v>237</v>
      </c>
      <c r="B37" s="86" t="s">
        <v>238</v>
      </c>
      <c r="C37" s="58"/>
      <c r="D37" s="59"/>
      <c r="E37" s="89">
        <f>Timesheet!C213</f>
        <v>0</v>
      </c>
      <c r="F37" s="85"/>
      <c r="G37" s="794">
        <f t="shared" si="0"/>
        <v>0</v>
      </c>
      <c r="H37" s="795"/>
      <c r="I37" s="67"/>
      <c r="J37" s="830">
        <f aca="true" t="shared" si="1" ref="J37:J43">I37*$C$44</f>
        <v>0</v>
      </c>
      <c r="K37" s="831"/>
      <c r="L37" s="360"/>
    </row>
    <row r="38" spans="1:12" ht="11.25" customHeight="1">
      <c r="A38" s="792"/>
      <c r="B38" s="86" t="s">
        <v>239</v>
      </c>
      <c r="C38" s="58"/>
      <c r="D38" s="59"/>
      <c r="E38" s="89">
        <f>Timesheet!D213</f>
        <v>0</v>
      </c>
      <c r="F38" s="85"/>
      <c r="G38" s="847">
        <f t="shared" si="0"/>
        <v>0</v>
      </c>
      <c r="H38" s="848"/>
      <c r="I38" s="153"/>
      <c r="J38" s="818">
        <f t="shared" si="1"/>
        <v>0</v>
      </c>
      <c r="K38" s="827"/>
      <c r="L38" s="360"/>
    </row>
    <row r="39" spans="1:12" ht="11.25" customHeight="1">
      <c r="A39" s="792"/>
      <c r="B39" s="86" t="s">
        <v>240</v>
      </c>
      <c r="C39" s="58"/>
      <c r="D39" s="59"/>
      <c r="E39" s="89">
        <f>Timesheet!E213</f>
        <v>0</v>
      </c>
      <c r="F39" s="85"/>
      <c r="G39" s="794">
        <f t="shared" si="0"/>
        <v>0</v>
      </c>
      <c r="H39" s="795"/>
      <c r="I39" s="67"/>
      <c r="J39" s="818">
        <f t="shared" si="1"/>
        <v>0</v>
      </c>
      <c r="K39" s="827"/>
      <c r="L39" s="361"/>
    </row>
    <row r="40" spans="1:12" ht="11.25" customHeight="1">
      <c r="A40" s="792"/>
      <c r="B40" s="86" t="s">
        <v>241</v>
      </c>
      <c r="C40" s="58"/>
      <c r="D40" s="59"/>
      <c r="E40" s="89">
        <f>Timesheet!F213</f>
        <v>0</v>
      </c>
      <c r="F40" s="85"/>
      <c r="G40" s="794">
        <f t="shared" si="0"/>
        <v>0</v>
      </c>
      <c r="H40" s="795"/>
      <c r="I40" s="67"/>
      <c r="J40" s="818">
        <f t="shared" si="1"/>
        <v>0</v>
      </c>
      <c r="K40" s="827"/>
      <c r="L40" s="360"/>
    </row>
    <row r="41" spans="1:12" ht="11.25" customHeight="1">
      <c r="A41" s="792"/>
      <c r="B41" s="86" t="s">
        <v>242</v>
      </c>
      <c r="C41" s="58"/>
      <c r="D41" s="59"/>
      <c r="E41" s="89">
        <f>Timesheet!G213</f>
        <v>0</v>
      </c>
      <c r="F41" s="85"/>
      <c r="G41" s="794">
        <f t="shared" si="0"/>
        <v>0</v>
      </c>
      <c r="H41" s="795"/>
      <c r="I41" s="153"/>
      <c r="J41" s="818">
        <f t="shared" si="1"/>
        <v>0</v>
      </c>
      <c r="K41" s="827"/>
      <c r="L41" s="360"/>
    </row>
    <row r="42" spans="1:12" ht="11.25" customHeight="1">
      <c r="A42" s="792"/>
      <c r="B42" s="86" t="s">
        <v>243</v>
      </c>
      <c r="C42" s="58"/>
      <c r="D42" s="59"/>
      <c r="E42" s="89">
        <f>Timesheet!H213</f>
        <v>0</v>
      </c>
      <c r="F42" s="85"/>
      <c r="G42" s="816">
        <f t="shared" si="0"/>
        <v>0</v>
      </c>
      <c r="H42" s="817"/>
      <c r="I42" s="153"/>
      <c r="J42" s="818">
        <f t="shared" si="1"/>
        <v>0</v>
      </c>
      <c r="K42" s="827"/>
      <c r="L42" s="360"/>
    </row>
    <row r="43" spans="1:12" ht="11.25" customHeight="1" thickBot="1">
      <c r="A43" s="792"/>
      <c r="B43" s="86" t="s">
        <v>275</v>
      </c>
      <c r="C43" s="58"/>
      <c r="D43" s="59"/>
      <c r="E43" s="90">
        <f>Timesheet!I213</f>
        <v>0</v>
      </c>
      <c r="F43" s="85"/>
      <c r="G43" s="814">
        <f t="shared" si="0"/>
        <v>0</v>
      </c>
      <c r="H43" s="815"/>
      <c r="I43" s="91"/>
      <c r="J43" s="820">
        <f t="shared" si="1"/>
        <v>0</v>
      </c>
      <c r="K43" s="821"/>
      <c r="L43" s="362"/>
    </row>
    <row r="44" spans="1:12" ht="12.75" customHeight="1" thickBot="1">
      <c r="A44" s="793"/>
      <c r="B44" s="363" t="s">
        <v>284</v>
      </c>
      <c r="C44" s="410"/>
      <c r="D44" s="364" t="s">
        <v>245</v>
      </c>
      <c r="E44" s="597">
        <f>SUM(E36:E43)</f>
        <v>0</v>
      </c>
      <c r="F44" s="598"/>
      <c r="G44" s="799">
        <f>SUM(G36:H43)</f>
        <v>0</v>
      </c>
      <c r="H44" s="800"/>
      <c r="I44" s="414">
        <f>SUM(I36:I43)</f>
        <v>0</v>
      </c>
      <c r="J44" s="854">
        <f>SUM(J36:K43)</f>
        <v>0</v>
      </c>
      <c r="K44" s="855"/>
      <c r="L44" s="366">
        <f>SUM(L36:L43)</f>
        <v>0</v>
      </c>
    </row>
    <row r="45" spans="1:12" ht="11.25" customHeight="1">
      <c r="A45" s="357" t="s">
        <v>246</v>
      </c>
      <c r="B45" s="77" t="s">
        <v>247</v>
      </c>
      <c r="C45" s="69"/>
      <c r="D45" s="358"/>
      <c r="E45" s="89">
        <f>Timesheet!J213</f>
        <v>0</v>
      </c>
      <c r="F45" s="85"/>
      <c r="G45" s="794">
        <f>E45*$C$44</f>
        <v>0</v>
      </c>
      <c r="H45" s="795"/>
      <c r="I45" s="71"/>
      <c r="J45" s="822">
        <f>I45*$C$44</f>
        <v>0</v>
      </c>
      <c r="K45" s="823"/>
      <c r="L45" s="359"/>
    </row>
    <row r="46" spans="1:12" ht="11.25" customHeight="1">
      <c r="A46" s="792" t="s">
        <v>248</v>
      </c>
      <c r="B46" s="86" t="s">
        <v>249</v>
      </c>
      <c r="C46" s="58"/>
      <c r="D46" s="59"/>
      <c r="E46" s="89">
        <f>Timesheet!K213</f>
        <v>0</v>
      </c>
      <c r="F46" s="85"/>
      <c r="G46" s="794">
        <f>E46*$C$44</f>
        <v>0</v>
      </c>
      <c r="H46" s="795"/>
      <c r="I46" s="67"/>
      <c r="J46" s="818">
        <f>I46*$C$44</f>
        <v>0</v>
      </c>
      <c r="K46" s="819"/>
      <c r="L46" s="360"/>
    </row>
    <row r="47" spans="1:12" ht="11.25" customHeight="1">
      <c r="A47" s="792"/>
      <c r="B47" s="86" t="s">
        <v>250</v>
      </c>
      <c r="C47" s="58"/>
      <c r="D47" s="59"/>
      <c r="E47" s="89">
        <f>Timesheet!L213</f>
        <v>0</v>
      </c>
      <c r="F47" s="85"/>
      <c r="G47" s="794">
        <f>E47*$C$44</f>
        <v>0</v>
      </c>
      <c r="H47" s="795"/>
      <c r="I47" s="67"/>
      <c r="J47" s="818">
        <f>I47*$C$44</f>
        <v>0</v>
      </c>
      <c r="K47" s="819"/>
      <c r="L47" s="360"/>
    </row>
    <row r="48" spans="1:12" ht="11.25" customHeight="1">
      <c r="A48" s="792"/>
      <c r="B48" s="86" t="s">
        <v>251</v>
      </c>
      <c r="C48" s="58"/>
      <c r="D48" s="59"/>
      <c r="E48" s="89">
        <f>Timesheet!T213</f>
        <v>0</v>
      </c>
      <c r="F48" s="85"/>
      <c r="G48" s="794">
        <f>E48*$C$44</f>
        <v>0</v>
      </c>
      <c r="H48" s="795"/>
      <c r="I48" s="67"/>
      <c r="J48" s="818">
        <f>I48*$C$44</f>
        <v>0</v>
      </c>
      <c r="K48" s="819"/>
      <c r="L48" s="360"/>
    </row>
    <row r="49" spans="1:12" ht="11.25" customHeight="1" thickBot="1">
      <c r="A49" s="792"/>
      <c r="B49" s="86" t="s">
        <v>276</v>
      </c>
      <c r="C49" s="58"/>
      <c r="D49" s="59"/>
      <c r="E49" s="90">
        <f>Timesheet!M213+Timesheet!N213</f>
        <v>0</v>
      </c>
      <c r="F49" s="85"/>
      <c r="G49" s="814">
        <f>E49*$C$44</f>
        <v>0</v>
      </c>
      <c r="H49" s="815"/>
      <c r="I49" s="91"/>
      <c r="J49" s="820">
        <f>I49*$C$44</f>
        <v>0</v>
      </c>
      <c r="K49" s="821"/>
      <c r="L49" s="362"/>
    </row>
    <row r="50" spans="1:12" ht="15" customHeight="1" thickBot="1">
      <c r="A50" s="793"/>
      <c r="B50" s="363" t="s">
        <v>244</v>
      </c>
      <c r="C50" s="410">
        <f>C44</f>
        <v>0</v>
      </c>
      <c r="D50" s="364"/>
      <c r="E50" s="597">
        <f>SUM(E45:E49)</f>
        <v>0</v>
      </c>
      <c r="F50" s="598"/>
      <c r="G50" s="799">
        <f>SUM(G45:H49)</f>
        <v>0</v>
      </c>
      <c r="H50" s="800"/>
      <c r="I50" s="365">
        <f>-SUM(I45:I49)</f>
        <v>0</v>
      </c>
      <c r="J50" s="854">
        <f>SUM(J45:K49)</f>
        <v>0</v>
      </c>
      <c r="K50" s="855"/>
      <c r="L50" s="366">
        <f>SUM(L45:L49)</f>
        <v>0</v>
      </c>
    </row>
    <row r="51" spans="1:12" ht="12" customHeight="1">
      <c r="A51" s="80" t="s">
        <v>381</v>
      </c>
      <c r="B51" s="62"/>
      <c r="C51" s="62"/>
      <c r="D51" s="62"/>
      <c r="E51" s="71"/>
      <c r="F51" s="600"/>
      <c r="G51" s="794">
        <f>'Expense Sheet'!D56</f>
        <v>0</v>
      </c>
      <c r="H51" s="795"/>
      <c r="I51" s="85"/>
      <c r="J51" s="850"/>
      <c r="K51" s="851"/>
      <c r="L51" s="201"/>
    </row>
    <row r="52" spans="1:12" ht="12" customHeight="1" thickBot="1">
      <c r="A52" s="80" t="s">
        <v>277</v>
      </c>
      <c r="B52" s="4"/>
      <c r="C52" s="4"/>
      <c r="D52" s="4"/>
      <c r="E52" s="367"/>
      <c r="F52" s="73"/>
      <c r="G52" s="856">
        <f>'Expense Sheet'!E56</f>
        <v>0</v>
      </c>
      <c r="H52" s="857"/>
      <c r="I52" s="87"/>
      <c r="J52" s="852"/>
      <c r="K52" s="853"/>
      <c r="L52" s="202"/>
    </row>
    <row r="53" spans="1:12" ht="15" customHeight="1">
      <c r="A53" s="796" t="s">
        <v>25</v>
      </c>
      <c r="B53" s="797"/>
      <c r="C53" s="797"/>
      <c r="D53" s="797"/>
      <c r="E53" s="798"/>
      <c r="F53" s="87"/>
      <c r="G53" s="805">
        <f>G44+G50+G51+G52</f>
        <v>0</v>
      </c>
      <c r="H53" s="806"/>
      <c r="I53" s="87"/>
      <c r="J53" s="810">
        <f>J44+J50+J51+J52</f>
        <v>0</v>
      </c>
      <c r="K53" s="811"/>
      <c r="L53" s="601">
        <f>L39+L44+L51+L52</f>
        <v>0</v>
      </c>
    </row>
    <row r="54" spans="1:12" ht="10.5" customHeight="1">
      <c r="A54" s="75" t="s">
        <v>253</v>
      </c>
      <c r="B54" s="51"/>
      <c r="C54" s="51"/>
      <c r="D54" s="51"/>
      <c r="E54" s="51"/>
      <c r="F54" s="52"/>
      <c r="G54" s="65" t="s">
        <v>254</v>
      </c>
      <c r="H54" s="62"/>
      <c r="I54" s="52"/>
      <c r="J54" s="65" t="s">
        <v>255</v>
      </c>
      <c r="K54" s="62"/>
      <c r="L54" s="81"/>
    </row>
    <row r="55" spans="1:12" ht="10.5" customHeight="1">
      <c r="A55" s="80" t="s">
        <v>26</v>
      </c>
      <c r="B55" s="416"/>
      <c r="C55" s="72" t="s">
        <v>27</v>
      </c>
      <c r="D55" s="416"/>
      <c r="E55" s="62"/>
      <c r="F55" s="74"/>
      <c r="G55" s="65" t="s">
        <v>28</v>
      </c>
      <c r="H55" s="62"/>
      <c r="I55" s="779"/>
      <c r="J55" s="764"/>
      <c r="K55" s="765"/>
      <c r="L55" s="766"/>
    </row>
    <row r="56" spans="1:12" ht="10.5" customHeight="1" thickBot="1">
      <c r="A56" s="77"/>
      <c r="B56" s="69"/>
      <c r="C56" s="69"/>
      <c r="D56" s="69"/>
      <c r="E56" s="69"/>
      <c r="F56" s="70"/>
      <c r="G56" s="68" t="s">
        <v>29</v>
      </c>
      <c r="H56" s="62"/>
      <c r="I56" s="780"/>
      <c r="J56" s="767"/>
      <c r="K56" s="768"/>
      <c r="L56" s="769"/>
    </row>
    <row r="57" spans="1:12" ht="10.5" customHeight="1">
      <c r="A57" s="417" t="s">
        <v>259</v>
      </c>
      <c r="B57" s="418"/>
      <c r="C57" s="418"/>
      <c r="D57" s="418"/>
      <c r="E57" s="418"/>
      <c r="F57" s="418"/>
      <c r="G57" s="418"/>
      <c r="H57" s="787"/>
      <c r="I57" s="418"/>
      <c r="J57" s="418"/>
      <c r="K57" s="418"/>
      <c r="L57" s="419"/>
    </row>
    <row r="58" spans="1:14" ht="13.5" customHeight="1" thickBot="1">
      <c r="A58" s="417"/>
      <c r="B58" s="418"/>
      <c r="C58" s="418"/>
      <c r="D58" s="418"/>
      <c r="E58" s="418"/>
      <c r="F58" s="418"/>
      <c r="G58" s="418"/>
      <c r="H58" s="788"/>
      <c r="I58" s="418"/>
      <c r="J58" s="418"/>
      <c r="K58" s="418"/>
      <c r="L58" s="419"/>
      <c r="N58" s="1"/>
    </row>
    <row r="59" spans="1:12" ht="10.5" customHeight="1">
      <c r="A59" s="417"/>
      <c r="B59" s="418"/>
      <c r="C59" s="418"/>
      <c r="D59" s="418"/>
      <c r="E59" s="418"/>
      <c r="F59" s="418"/>
      <c r="G59" s="418"/>
      <c r="H59" s="420" t="s">
        <v>260</v>
      </c>
      <c r="I59" s="418"/>
      <c r="J59" s="418"/>
      <c r="K59" s="418"/>
      <c r="L59" s="419"/>
    </row>
    <row r="60" spans="1:12" ht="12" customHeight="1">
      <c r="A60" s="776" t="s">
        <v>75</v>
      </c>
      <c r="B60" s="777"/>
      <c r="C60" s="777"/>
      <c r="D60" s="777"/>
      <c r="E60" s="777"/>
      <c r="F60" s="418"/>
      <c r="G60" s="418"/>
      <c r="H60" s="418"/>
      <c r="I60" s="418" t="s">
        <v>32</v>
      </c>
      <c r="J60" s="418"/>
      <c r="K60" s="418"/>
      <c r="L60" s="419"/>
    </row>
    <row r="61" spans="1:12" s="53" customFormat="1" ht="9.75">
      <c r="A61" s="776"/>
      <c r="B61" s="777"/>
      <c r="C61" s="777"/>
      <c r="D61" s="777"/>
      <c r="E61" s="777"/>
      <c r="F61" s="418"/>
      <c r="G61" s="418"/>
      <c r="H61" s="418"/>
      <c r="I61" s="418"/>
      <c r="J61" s="418"/>
      <c r="K61" s="418"/>
      <c r="L61" s="419"/>
    </row>
    <row r="62" spans="1:12" s="53" customFormat="1" ht="9.75">
      <c r="A62" s="776" t="s">
        <v>278</v>
      </c>
      <c r="B62" s="777"/>
      <c r="C62" s="777"/>
      <c r="D62" s="777"/>
      <c r="E62" s="777"/>
      <c r="F62" s="777"/>
      <c r="G62" s="777"/>
      <c r="H62" s="777"/>
      <c r="I62" s="418"/>
      <c r="J62" s="418"/>
      <c r="K62" s="418"/>
      <c r="L62" s="419"/>
    </row>
    <row r="63" spans="1:12" s="53" customFormat="1" ht="12.75">
      <c r="A63" s="776"/>
      <c r="B63" s="777"/>
      <c r="C63" s="777"/>
      <c r="D63" s="777"/>
      <c r="E63" s="777"/>
      <c r="F63" s="777"/>
      <c r="G63" s="777"/>
      <c r="H63" s="777"/>
      <c r="I63" s="421"/>
      <c r="J63" s="812" t="s">
        <v>33</v>
      </c>
      <c r="K63" s="812"/>
      <c r="L63" s="813"/>
    </row>
    <row r="64" spans="1:12" s="53" customFormat="1" ht="12" customHeight="1">
      <c r="A64" s="422" t="s">
        <v>34</v>
      </c>
      <c r="B64" s="421"/>
      <c r="C64" s="421"/>
      <c r="D64" s="421"/>
      <c r="E64" s="421"/>
      <c r="F64" s="421"/>
      <c r="G64" s="421"/>
      <c r="H64" s="421"/>
      <c r="I64" s="418"/>
      <c r="J64" s="418"/>
      <c r="K64" s="418"/>
      <c r="L64" s="419"/>
    </row>
    <row r="65" spans="1:12" s="53" customFormat="1" ht="12.75" customHeight="1" thickBot="1">
      <c r="A65" s="417" t="s">
        <v>35</v>
      </c>
      <c r="B65" s="421"/>
      <c r="C65" s="423"/>
      <c r="D65" s="423"/>
      <c r="E65" s="423"/>
      <c r="F65" s="423"/>
      <c r="G65" s="423"/>
      <c r="H65" s="423"/>
      <c r="I65" s="418"/>
      <c r="J65" s="778" t="s">
        <v>148</v>
      </c>
      <c r="K65" s="778"/>
      <c r="L65" s="424"/>
    </row>
    <row r="66" spans="1:12" s="53" customFormat="1" ht="9.75" customHeight="1">
      <c r="A66" s="770" t="s">
        <v>36</v>
      </c>
      <c r="B66" s="771"/>
      <c r="C66" s="771"/>
      <c r="D66" s="771"/>
      <c r="E66" s="771"/>
      <c r="F66" s="771"/>
      <c r="G66" s="771"/>
      <c r="H66" s="771"/>
      <c r="I66" s="771"/>
      <c r="J66" s="771"/>
      <c r="K66" s="771"/>
      <c r="L66" s="772"/>
    </row>
    <row r="67" spans="1:12" s="53" customFormat="1" ht="11.25" customHeight="1">
      <c r="A67" s="75" t="s">
        <v>261</v>
      </c>
      <c r="B67" s="52"/>
      <c r="C67" s="50" t="s">
        <v>262</v>
      </c>
      <c r="D67" s="52"/>
      <c r="E67" s="50" t="s">
        <v>263</v>
      </c>
      <c r="F67" s="51"/>
      <c r="G67" s="52"/>
      <c r="H67" s="50" t="s">
        <v>264</v>
      </c>
      <c r="I67" s="52"/>
      <c r="J67" s="50" t="s">
        <v>265</v>
      </c>
      <c r="K67" s="51"/>
      <c r="L67" s="76"/>
    </row>
    <row r="68" spans="1:12" s="53" customFormat="1" ht="10.5" customHeight="1">
      <c r="A68" s="789"/>
      <c r="B68" s="790"/>
      <c r="C68" s="773"/>
      <c r="D68" s="775"/>
      <c r="E68" s="773"/>
      <c r="F68" s="774"/>
      <c r="G68" s="775"/>
      <c r="H68" s="68"/>
      <c r="I68" s="70"/>
      <c r="J68" s="68"/>
      <c r="K68" s="69"/>
      <c r="L68" s="78"/>
    </row>
    <row r="69" spans="1:12" s="53" customFormat="1" ht="9">
      <c r="A69" s="75" t="s">
        <v>266</v>
      </c>
      <c r="B69" s="51"/>
      <c r="C69" s="51"/>
      <c r="D69" s="51"/>
      <c r="E69" s="51"/>
      <c r="F69" s="51"/>
      <c r="G69" s="52"/>
      <c r="H69" s="50" t="s">
        <v>37</v>
      </c>
      <c r="I69" s="52"/>
      <c r="J69" s="50" t="s">
        <v>267</v>
      </c>
      <c r="K69" s="51"/>
      <c r="L69" s="76"/>
    </row>
    <row r="70" spans="1:12" ht="15.75" customHeight="1" thickBot="1">
      <c r="A70" s="791"/>
      <c r="B70" s="781"/>
      <c r="C70" s="781"/>
      <c r="D70" s="781"/>
      <c r="E70" s="781"/>
      <c r="F70" s="781"/>
      <c r="G70" s="763"/>
      <c r="H70" s="762"/>
      <c r="I70" s="763"/>
      <c r="J70" s="762"/>
      <c r="K70" s="781"/>
      <c r="L70" s="782"/>
    </row>
    <row r="71" spans="1:12" ht="12.75">
      <c r="A71" s="75" t="s">
        <v>268</v>
      </c>
      <c r="B71" s="52"/>
      <c r="C71" s="50" t="s">
        <v>269</v>
      </c>
      <c r="D71" s="52"/>
      <c r="E71" s="50" t="s">
        <v>270</v>
      </c>
      <c r="F71" s="51"/>
      <c r="G71" s="52"/>
      <c r="H71" s="50" t="s">
        <v>271</v>
      </c>
      <c r="I71" s="52"/>
      <c r="J71" s="50" t="s">
        <v>272</v>
      </c>
      <c r="K71" s="51"/>
      <c r="L71" s="76"/>
    </row>
    <row r="72" spans="1:12" ht="12.75">
      <c r="A72" s="789">
        <f>IF(L44="",G41,L44)</f>
        <v>0</v>
      </c>
      <c r="B72" s="790"/>
      <c r="C72" s="773"/>
      <c r="D72" s="775"/>
      <c r="E72" s="773"/>
      <c r="F72" s="774"/>
      <c r="G72" s="775"/>
      <c r="H72" s="68"/>
      <c r="I72" s="70"/>
      <c r="J72" s="68"/>
      <c r="K72" s="69"/>
      <c r="L72" s="78"/>
    </row>
    <row r="73" spans="1:12" ht="12.75">
      <c r="A73" s="75" t="s">
        <v>384</v>
      </c>
      <c r="B73" s="51"/>
      <c r="C73" s="51"/>
      <c r="D73" s="51"/>
      <c r="E73" s="51"/>
      <c r="F73" s="51"/>
      <c r="G73" s="52"/>
      <c r="H73" s="50" t="s">
        <v>37</v>
      </c>
      <c r="I73" s="52"/>
      <c r="J73" s="50" t="s">
        <v>273</v>
      </c>
      <c r="K73" s="51"/>
      <c r="L73" s="76"/>
    </row>
    <row r="74" spans="1:12" ht="9.75" customHeight="1">
      <c r="A74" s="647" t="s">
        <v>385</v>
      </c>
      <c r="B74" s="62"/>
      <c r="C74" s="62"/>
      <c r="D74" s="62"/>
      <c r="E74" s="62"/>
      <c r="F74" s="62"/>
      <c r="G74" s="74"/>
      <c r="H74" s="65"/>
      <c r="I74" s="74"/>
      <c r="J74" s="65"/>
      <c r="K74" s="62"/>
      <c r="L74" s="81"/>
    </row>
    <row r="75" spans="1:12" ht="15" customHeight="1" thickBot="1">
      <c r="A75" s="791"/>
      <c r="B75" s="781"/>
      <c r="C75" s="781"/>
      <c r="D75" s="781"/>
      <c r="E75" s="781"/>
      <c r="F75" s="781"/>
      <c r="G75" s="763"/>
      <c r="H75" s="762"/>
      <c r="I75" s="763"/>
      <c r="J75" s="762"/>
      <c r="K75" s="781"/>
      <c r="L75" s="782"/>
    </row>
    <row r="76" ht="10.5" customHeight="1" thickBot="1">
      <c r="N76" s="92"/>
    </row>
    <row r="77" spans="1:12" ht="15" customHeight="1" thickTop="1">
      <c r="A77" s="591" t="s">
        <v>158</v>
      </c>
      <c r="B77" s="536"/>
      <c r="C77" s="536"/>
      <c r="D77" s="536"/>
      <c r="E77" s="536"/>
      <c r="F77" s="536"/>
      <c r="G77" s="536"/>
      <c r="H77" s="537"/>
      <c r="J77" s="42" t="s">
        <v>174</v>
      </c>
      <c r="K77" s="262"/>
      <c r="L77" s="263"/>
    </row>
    <row r="78" spans="1:12" ht="12.75" customHeight="1">
      <c r="A78" s="538"/>
      <c r="B78" s="4"/>
      <c r="C78" s="4"/>
      <c r="D78" s="4"/>
      <c r="E78" s="4"/>
      <c r="F78" s="4"/>
      <c r="G78" s="4"/>
      <c r="H78" s="539"/>
      <c r="J78" s="264"/>
      <c r="K78" s="261"/>
      <c r="L78" s="265"/>
    </row>
    <row r="79" spans="1:12" ht="12.75" customHeight="1">
      <c r="A79" s="592" t="s">
        <v>165</v>
      </c>
      <c r="B79" s="4" t="s">
        <v>173</v>
      </c>
      <c r="C79" s="4"/>
      <c r="D79" s="4"/>
      <c r="E79" s="4"/>
      <c r="F79" s="4"/>
      <c r="G79" s="4"/>
      <c r="H79" s="539"/>
      <c r="J79" s="264"/>
      <c r="K79" s="261"/>
      <c r="L79" s="265"/>
    </row>
    <row r="80" spans="1:12" ht="12.75" customHeight="1">
      <c r="A80" s="592"/>
      <c r="B80" s="4" t="s">
        <v>172</v>
      </c>
      <c r="C80" s="4"/>
      <c r="D80" s="4"/>
      <c r="E80" s="4"/>
      <c r="F80" s="4"/>
      <c r="G80" s="4"/>
      <c r="H80" s="539"/>
      <c r="J80" s="264"/>
      <c r="K80" s="261"/>
      <c r="L80" s="265"/>
    </row>
    <row r="81" spans="1:12" ht="12.75" customHeight="1">
      <c r="A81" s="538"/>
      <c r="B81" s="4"/>
      <c r="C81" s="4"/>
      <c r="D81" s="4"/>
      <c r="E81" s="4"/>
      <c r="F81" s="4"/>
      <c r="G81" s="4"/>
      <c r="H81" s="539"/>
      <c r="J81" s="264"/>
      <c r="K81" s="261"/>
      <c r="L81" s="265"/>
    </row>
    <row r="82" spans="1:12" ht="12.75" customHeight="1">
      <c r="A82" s="592" t="s">
        <v>166</v>
      </c>
      <c r="B82" s="4" t="s">
        <v>169</v>
      </c>
      <c r="C82" s="4"/>
      <c r="D82" s="4"/>
      <c r="E82" s="4"/>
      <c r="F82" s="4"/>
      <c r="G82" s="4"/>
      <c r="H82" s="539"/>
      <c r="J82" s="264"/>
      <c r="K82" s="261"/>
      <c r="L82" s="265"/>
    </row>
    <row r="83" spans="1:12" ht="12.75" customHeight="1" thickBot="1">
      <c r="A83" s="538"/>
      <c r="B83" s="4"/>
      <c r="C83" s="4"/>
      <c r="D83" s="4"/>
      <c r="E83" s="4"/>
      <c r="F83" s="4"/>
      <c r="G83" s="4"/>
      <c r="H83" s="539"/>
      <c r="J83" s="266"/>
      <c r="K83" s="267"/>
      <c r="L83" s="268"/>
    </row>
    <row r="84" spans="1:13" ht="12.75" customHeight="1" thickTop="1">
      <c r="A84" s="592" t="s">
        <v>167</v>
      </c>
      <c r="B84" s="4" t="s">
        <v>170</v>
      </c>
      <c r="C84" s="4"/>
      <c r="D84" s="4"/>
      <c r="E84" s="4"/>
      <c r="F84" s="4"/>
      <c r="G84" s="4"/>
      <c r="H84" s="539"/>
      <c r="J84" s="261"/>
      <c r="K84" s="261"/>
      <c r="L84" s="261"/>
      <c r="M84" s="4"/>
    </row>
    <row r="85" spans="1:13" ht="12.75">
      <c r="A85" s="538"/>
      <c r="B85" s="4"/>
      <c r="C85" s="4"/>
      <c r="D85" s="4"/>
      <c r="E85" s="4"/>
      <c r="F85" s="4"/>
      <c r="G85" s="4"/>
      <c r="H85" s="539"/>
      <c r="J85" s="261"/>
      <c r="K85" s="261"/>
      <c r="L85" s="261"/>
      <c r="M85" s="4"/>
    </row>
    <row r="86" spans="1:13" ht="12.75">
      <c r="A86" s="592" t="s">
        <v>168</v>
      </c>
      <c r="B86" s="4" t="s">
        <v>175</v>
      </c>
      <c r="C86" s="4"/>
      <c r="D86" s="4"/>
      <c r="E86" s="4"/>
      <c r="F86" s="4"/>
      <c r="G86" s="4"/>
      <c r="H86" s="539"/>
      <c r="J86" s="261"/>
      <c r="K86" s="261"/>
      <c r="L86" s="261"/>
      <c r="M86" s="4"/>
    </row>
    <row r="87" spans="1:13" ht="12.75">
      <c r="A87" s="538"/>
      <c r="B87" s="4"/>
      <c r="C87" s="4"/>
      <c r="D87" s="4"/>
      <c r="E87" s="4"/>
      <c r="F87" s="4"/>
      <c r="G87" s="4"/>
      <c r="H87" s="539"/>
      <c r="J87" s="4"/>
      <c r="K87" s="4"/>
      <c r="L87" s="4"/>
      <c r="M87" s="4"/>
    </row>
    <row r="88" spans="1:13" ht="12.75">
      <c r="A88" s="592" t="s">
        <v>171</v>
      </c>
      <c r="B88" s="40" t="s">
        <v>143</v>
      </c>
      <c r="C88" s="4"/>
      <c r="D88" s="4"/>
      <c r="E88" s="4"/>
      <c r="F88" s="4"/>
      <c r="G88" s="4"/>
      <c r="H88" s="539"/>
      <c r="J88" s="4"/>
      <c r="K88" s="4"/>
      <c r="L88" s="4"/>
      <c r="M88" s="4"/>
    </row>
    <row r="89" spans="1:13" ht="13.5" thickBot="1">
      <c r="A89" s="593"/>
      <c r="B89" s="543"/>
      <c r="C89" s="543"/>
      <c r="D89" s="543"/>
      <c r="E89" s="543"/>
      <c r="F89" s="543"/>
      <c r="G89" s="543"/>
      <c r="H89" s="544"/>
      <c r="J89" s="4"/>
      <c r="K89" s="4"/>
      <c r="L89" s="4"/>
      <c r="M89" s="4"/>
    </row>
    <row r="90" spans="1:13" ht="13.5" thickTop="1">
      <c r="A90" s="255"/>
      <c r="B90" s="783"/>
      <c r="C90" s="783"/>
      <c r="D90" s="783"/>
      <c r="E90" s="783"/>
      <c r="F90" s="783"/>
      <c r="G90" s="783"/>
      <c r="H90" s="783"/>
      <c r="J90" s="4"/>
      <c r="K90" s="4"/>
      <c r="L90" s="4"/>
      <c r="M90" s="4"/>
    </row>
    <row r="91" spans="1:13" ht="12.75">
      <c r="A91" s="254"/>
      <c r="B91" s="783"/>
      <c r="C91" s="783"/>
      <c r="D91" s="783"/>
      <c r="E91" s="783"/>
      <c r="F91" s="783"/>
      <c r="G91" s="783"/>
      <c r="H91" s="783"/>
      <c r="J91" s="4"/>
      <c r="K91" s="4"/>
      <c r="L91" s="4"/>
      <c r="M91" s="4"/>
    </row>
    <row r="92" spans="1:13" ht="12.75">
      <c r="A92" s="4"/>
      <c r="B92" s="783"/>
      <c r="C92" s="783"/>
      <c r="D92" s="783"/>
      <c r="E92" s="783"/>
      <c r="F92" s="783"/>
      <c r="G92" s="783"/>
      <c r="H92" s="783"/>
      <c r="J92" s="4"/>
      <c r="K92" s="4"/>
      <c r="L92" s="4"/>
      <c r="M92" s="4"/>
    </row>
    <row r="93" ht="12.75">
      <c r="M93" s="4"/>
    </row>
    <row r="94" ht="12.75">
      <c r="M94" s="4"/>
    </row>
    <row r="95" ht="12.75">
      <c r="M95" s="4"/>
    </row>
    <row r="96" ht="12.75">
      <c r="M96" s="4"/>
    </row>
    <row r="97" ht="12.75">
      <c r="M97" s="4"/>
    </row>
    <row r="98" ht="12.75">
      <c r="M98" s="4"/>
    </row>
    <row r="99" spans="13:41" ht="12.75">
      <c r="M99" s="4"/>
      <c r="AA99" s="590" t="s">
        <v>330</v>
      </c>
      <c r="AD99" s="590" t="s">
        <v>331</v>
      </c>
      <c r="AH99" s="590" t="s">
        <v>332</v>
      </c>
      <c r="AL99" s="590" t="s">
        <v>333</v>
      </c>
      <c r="AO99" s="589" t="s">
        <v>329</v>
      </c>
    </row>
    <row r="100" ht="12.75">
      <c r="AC100" s="53"/>
    </row>
    <row r="101" spans="27:41" ht="12.75">
      <c r="AA101" s="415" t="s">
        <v>44</v>
      </c>
      <c r="AD101" s="415" t="s">
        <v>286</v>
      </c>
      <c r="AH101" s="415" t="s">
        <v>14</v>
      </c>
      <c r="AL101" s="415" t="s">
        <v>252</v>
      </c>
      <c r="AO101" s="415" t="s">
        <v>309</v>
      </c>
    </row>
    <row r="102" spans="27:41" ht="12.75">
      <c r="AA102" s="415" t="s">
        <v>225</v>
      </c>
      <c r="AC102" s="53"/>
      <c r="AD102" s="415" t="s">
        <v>287</v>
      </c>
      <c r="AH102" s="415" t="s">
        <v>13</v>
      </c>
      <c r="AL102" s="415" t="s">
        <v>256</v>
      </c>
      <c r="AO102" s="415" t="s">
        <v>310</v>
      </c>
    </row>
    <row r="103" spans="27:41" ht="12.75">
      <c r="AA103" s="415" t="s">
        <v>3</v>
      </c>
      <c r="AD103" s="415" t="s">
        <v>288</v>
      </c>
      <c r="AH103" s="415" t="s">
        <v>232</v>
      </c>
      <c r="AL103" s="415" t="s">
        <v>257</v>
      </c>
      <c r="AO103" s="415" t="s">
        <v>311</v>
      </c>
    </row>
    <row r="104" spans="27:41" ht="12.75">
      <c r="AA104" s="415" t="s">
        <v>4</v>
      </c>
      <c r="AD104" s="415" t="s">
        <v>289</v>
      </c>
      <c r="AH104" s="415" t="s">
        <v>15</v>
      </c>
      <c r="AL104" s="415" t="s">
        <v>258</v>
      </c>
      <c r="AO104" s="415" t="s">
        <v>312</v>
      </c>
    </row>
    <row r="105" spans="27:41" ht="12.75">
      <c r="AA105" s="415" t="s">
        <v>147</v>
      </c>
      <c r="AD105" s="415" t="s">
        <v>290</v>
      </c>
      <c r="AH105" s="415" t="s">
        <v>16</v>
      </c>
      <c r="AL105" s="415" t="s">
        <v>147</v>
      </c>
      <c r="AO105" s="415" t="s">
        <v>313</v>
      </c>
    </row>
    <row r="106" spans="30:41" ht="12.75">
      <c r="AD106" s="415" t="s">
        <v>291</v>
      </c>
      <c r="AH106" s="415" t="s">
        <v>17</v>
      </c>
      <c r="AO106" s="415" t="s">
        <v>314</v>
      </c>
    </row>
    <row r="107" spans="30:41" ht="12.75">
      <c r="AD107" s="415" t="s">
        <v>292</v>
      </c>
      <c r="AO107" s="415" t="s">
        <v>315</v>
      </c>
    </row>
    <row r="108" spans="30:41" ht="12.75">
      <c r="AD108" s="415" t="s">
        <v>293</v>
      </c>
      <c r="AO108" s="415" t="s">
        <v>316</v>
      </c>
    </row>
    <row r="109" spans="30:41" ht="12.75">
      <c r="AD109" s="415" t="s">
        <v>294</v>
      </c>
      <c r="AO109" s="415" t="s">
        <v>317</v>
      </c>
    </row>
    <row r="110" spans="30:41" ht="12.75">
      <c r="AD110" s="415" t="s">
        <v>295</v>
      </c>
      <c r="AO110" s="415" t="s">
        <v>318</v>
      </c>
    </row>
    <row r="111" spans="30:41" ht="12.75">
      <c r="AD111" s="415" t="s">
        <v>296</v>
      </c>
      <c r="AO111" s="415" t="s">
        <v>319</v>
      </c>
    </row>
    <row r="112" spans="30:41" ht="12.75">
      <c r="AD112" s="415" t="s">
        <v>297</v>
      </c>
      <c r="AO112" s="415" t="s">
        <v>320</v>
      </c>
    </row>
    <row r="113" spans="30:41" ht="12.75">
      <c r="AD113" s="415" t="s">
        <v>298</v>
      </c>
      <c r="AO113" s="415" t="s">
        <v>147</v>
      </c>
    </row>
    <row r="114" spans="30:41" ht="12.75">
      <c r="AD114" s="415" t="s">
        <v>299</v>
      </c>
      <c r="AO114" s="415" t="s">
        <v>321</v>
      </c>
    </row>
    <row r="115" spans="30:41" ht="12.75">
      <c r="AD115" s="415" t="s">
        <v>300</v>
      </c>
      <c r="AO115" s="415" t="s">
        <v>322</v>
      </c>
    </row>
    <row r="116" spans="30:41" ht="12.75">
      <c r="AD116" s="415" t="s">
        <v>301</v>
      </c>
      <c r="AO116" s="415" t="s">
        <v>323</v>
      </c>
    </row>
    <row r="117" spans="30:41" ht="12.75">
      <c r="AD117" s="415" t="s">
        <v>302</v>
      </c>
      <c r="AO117" s="415" t="s">
        <v>324</v>
      </c>
    </row>
    <row r="118" spans="30:41" ht="12.75">
      <c r="AD118" s="415" t="s">
        <v>303</v>
      </c>
      <c r="AO118" s="415" t="s">
        <v>325</v>
      </c>
    </row>
    <row r="119" spans="30:41" ht="12.75">
      <c r="AD119" s="415" t="s">
        <v>304</v>
      </c>
      <c r="AO119" s="415" t="s">
        <v>326</v>
      </c>
    </row>
    <row r="120" spans="30:41" ht="12.75">
      <c r="AD120" s="415" t="s">
        <v>305</v>
      </c>
      <c r="AO120" s="415" t="s">
        <v>327</v>
      </c>
    </row>
    <row r="121" spans="30:41" ht="12.75">
      <c r="AD121" s="415" t="s">
        <v>306</v>
      </c>
      <c r="AO121" s="415" t="s">
        <v>325</v>
      </c>
    </row>
    <row r="122" spans="30:41" ht="12.75">
      <c r="AD122" s="415" t="s">
        <v>307</v>
      </c>
      <c r="AO122" s="415" t="s">
        <v>309</v>
      </c>
    </row>
    <row r="123" spans="30:41" ht="12.75">
      <c r="AD123" s="415" t="s">
        <v>308</v>
      </c>
      <c r="AO123" s="415" t="s">
        <v>327</v>
      </c>
    </row>
    <row r="124" spans="30:41" ht="12.75">
      <c r="AD124" s="415" t="s">
        <v>147</v>
      </c>
      <c r="AO124" s="415" t="s">
        <v>328</v>
      </c>
    </row>
  </sheetData>
  <sheetProtection password="CC2E" sheet="1"/>
  <mergeCells count="117">
    <mergeCell ref="H75:I75"/>
    <mergeCell ref="J75:L75"/>
    <mergeCell ref="G25:K25"/>
    <mergeCell ref="J51:K51"/>
    <mergeCell ref="J52:K52"/>
    <mergeCell ref="J44:K44"/>
    <mergeCell ref="J46:K46"/>
    <mergeCell ref="J47:K47"/>
    <mergeCell ref="J50:K50"/>
    <mergeCell ref="G52:H52"/>
    <mergeCell ref="A72:B72"/>
    <mergeCell ref="C72:D72"/>
    <mergeCell ref="E72:G72"/>
    <mergeCell ref="A75:G75"/>
    <mergeCell ref="BH28:BK28"/>
    <mergeCell ref="BH29:BK29"/>
    <mergeCell ref="BH30:BK30"/>
    <mergeCell ref="A37:A44"/>
    <mergeCell ref="J40:K40"/>
    <mergeCell ref="J42:K42"/>
    <mergeCell ref="J38:K38"/>
    <mergeCell ref="J39:K39"/>
    <mergeCell ref="G37:H37"/>
    <mergeCell ref="G38:H38"/>
    <mergeCell ref="BG11:BK11"/>
    <mergeCell ref="BH12:BK12"/>
    <mergeCell ref="BH14:BK14"/>
    <mergeCell ref="BH15:BK15"/>
    <mergeCell ref="BH16:BK16"/>
    <mergeCell ref="BH18:BK18"/>
    <mergeCell ref="BH20:BK20"/>
    <mergeCell ref="BH26:BK26"/>
    <mergeCell ref="BA11:BE11"/>
    <mergeCell ref="BB12:BE12"/>
    <mergeCell ref="BB14:BE14"/>
    <mergeCell ref="BB15:BE15"/>
    <mergeCell ref="K13:L13"/>
    <mergeCell ref="BB28:BE28"/>
    <mergeCell ref="BB29:BE29"/>
    <mergeCell ref="BB30:BE30"/>
    <mergeCell ref="BB16:BE16"/>
    <mergeCell ref="BB18:BE18"/>
    <mergeCell ref="BB26:BE26"/>
    <mergeCell ref="BB20:BE20"/>
    <mergeCell ref="J28:K28"/>
    <mergeCell ref="D3:I3"/>
    <mergeCell ref="B29:E29"/>
    <mergeCell ref="B30:E30"/>
    <mergeCell ref="F13:I13"/>
    <mergeCell ref="G27:H27"/>
    <mergeCell ref="B26:E26"/>
    <mergeCell ref="B20:E20"/>
    <mergeCell ref="G14:L20"/>
    <mergeCell ref="G23:K24"/>
    <mergeCell ref="D5:E5"/>
    <mergeCell ref="G28:H28"/>
    <mergeCell ref="F31:L32"/>
    <mergeCell ref="G40:H40"/>
    <mergeCell ref="J43:K43"/>
    <mergeCell ref="J41:K41"/>
    <mergeCell ref="J35:K35"/>
    <mergeCell ref="I34:L34"/>
    <mergeCell ref="J36:K36"/>
    <mergeCell ref="J37:K37"/>
    <mergeCell ref="J53:K53"/>
    <mergeCell ref="J63:L63"/>
    <mergeCell ref="G43:H43"/>
    <mergeCell ref="G42:H42"/>
    <mergeCell ref="J48:K48"/>
    <mergeCell ref="J49:K49"/>
    <mergeCell ref="G49:H49"/>
    <mergeCell ref="G46:H46"/>
    <mergeCell ref="G47:H47"/>
    <mergeCell ref="J45:K45"/>
    <mergeCell ref="A53:E53"/>
    <mergeCell ref="B28:E28"/>
    <mergeCell ref="G51:H51"/>
    <mergeCell ref="G44:H44"/>
    <mergeCell ref="G45:H45"/>
    <mergeCell ref="A35:D35"/>
    <mergeCell ref="G35:H35"/>
    <mergeCell ref="G50:H50"/>
    <mergeCell ref="G53:H53"/>
    <mergeCell ref="A34:H34"/>
    <mergeCell ref="G48:H48"/>
    <mergeCell ref="G41:H41"/>
    <mergeCell ref="G39:H39"/>
    <mergeCell ref="G36:H36"/>
    <mergeCell ref="B90:H92"/>
    <mergeCell ref="B12:E12"/>
    <mergeCell ref="B14:E14"/>
    <mergeCell ref="B15:E15"/>
    <mergeCell ref="B16:E16"/>
    <mergeCell ref="B18:E18"/>
    <mergeCell ref="H57:H58"/>
    <mergeCell ref="A68:B68"/>
    <mergeCell ref="A70:G70"/>
    <mergeCell ref="A46:A50"/>
    <mergeCell ref="H70:I70"/>
    <mergeCell ref="J55:L56"/>
    <mergeCell ref="A66:L66"/>
    <mergeCell ref="E68:G68"/>
    <mergeCell ref="C68:D68"/>
    <mergeCell ref="A62:H63"/>
    <mergeCell ref="J65:K65"/>
    <mergeCell ref="A60:E61"/>
    <mergeCell ref="I55:I56"/>
    <mergeCell ref="J70:L70"/>
    <mergeCell ref="I11:L11"/>
    <mergeCell ref="F12:I12"/>
    <mergeCell ref="A9:L10"/>
    <mergeCell ref="D7:F7"/>
    <mergeCell ref="G7:I7"/>
    <mergeCell ref="J7:L7"/>
    <mergeCell ref="A7:C7"/>
    <mergeCell ref="A11:E11"/>
    <mergeCell ref="K12:L12"/>
  </mergeCells>
  <dataValidations count="8">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7"/>
  <sheetViews>
    <sheetView showGridLines="0" showZeros="0" zoomScalePageLayoutView="0" workbookViewId="0" topLeftCell="A13">
      <selection activeCell="D40" sqref="D40"/>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111" customFormat="1" ht="18">
      <c r="A1" s="861" t="str">
        <f>Header!A1</f>
        <v>DISTRICT OF</v>
      </c>
      <c r="B1" s="861"/>
      <c r="C1" s="861"/>
      <c r="D1" s="861"/>
      <c r="E1" s="861"/>
      <c r="F1" s="861"/>
      <c r="G1" s="861"/>
      <c r="H1" s="861"/>
      <c r="I1" s="861"/>
      <c r="J1" s="861"/>
      <c r="K1" s="861"/>
      <c r="L1" s="861"/>
      <c r="M1" s="861"/>
      <c r="N1" s="861"/>
      <c r="O1" s="122"/>
      <c r="P1" s="122"/>
      <c r="Q1" s="122"/>
      <c r="R1" s="122"/>
    </row>
    <row r="2" spans="1:18" s="112" customFormat="1" ht="18">
      <c r="A2" s="718" t="str">
        <f>Header!A2</f>
        <v>STAGE 1 MEGA CASE (PRE-TRIAL)</v>
      </c>
      <c r="B2" s="718"/>
      <c r="C2" s="718"/>
      <c r="D2" s="718"/>
      <c r="E2" s="718"/>
      <c r="F2" s="718"/>
      <c r="G2" s="718"/>
      <c r="H2" s="718"/>
      <c r="I2" s="718"/>
      <c r="J2" s="718"/>
      <c r="K2" s="718"/>
      <c r="L2" s="718"/>
      <c r="M2" s="718"/>
      <c r="N2" s="718"/>
      <c r="O2" s="122"/>
      <c r="P2" s="122"/>
      <c r="Q2" s="122"/>
      <c r="R2" s="122"/>
    </row>
    <row r="3" spans="1:18" s="113" customFormat="1" ht="18">
      <c r="A3" s="861" t="s">
        <v>222</v>
      </c>
      <c r="B3" s="861"/>
      <c r="C3" s="861"/>
      <c r="D3" s="861"/>
      <c r="E3" s="861"/>
      <c r="F3" s="861"/>
      <c r="G3" s="861"/>
      <c r="H3" s="861"/>
      <c r="I3" s="861"/>
      <c r="J3" s="861"/>
      <c r="K3" s="861"/>
      <c r="L3" s="861"/>
      <c r="M3" s="861"/>
      <c r="N3" s="861"/>
      <c r="O3" s="123"/>
      <c r="P3" s="123"/>
      <c r="Q3" s="123"/>
      <c r="R3" s="123"/>
    </row>
    <row r="5" spans="1:5" ht="13.5" thickBot="1">
      <c r="A5" s="245" t="s">
        <v>82</v>
      </c>
      <c r="B5" s="726">
        <f>IF('Time Budget'!B6="","",'Time Budget'!B6)</f>
      </c>
      <c r="C5" s="675"/>
      <c r="D5" s="675"/>
      <c r="E5" s="675"/>
    </row>
    <row r="6" spans="1:5" ht="13.5" thickBot="1">
      <c r="A6" s="245" t="s">
        <v>83</v>
      </c>
      <c r="B6" s="726">
        <f>IF('Time Budget'!B7="","",'Time Budget'!B7)</f>
      </c>
      <c r="C6" s="726"/>
      <c r="D6" s="726"/>
      <c r="E6" s="726"/>
    </row>
    <row r="7" spans="1:5" ht="13.5" thickBot="1">
      <c r="A7" s="245" t="s">
        <v>220</v>
      </c>
      <c r="B7" s="727">
        <f>IF('Time Budget'!B8="","",'Time Budget'!B8)</f>
      </c>
      <c r="C7" s="727"/>
      <c r="D7" s="727"/>
      <c r="E7" s="727"/>
    </row>
    <row r="8" spans="1:5" ht="12.75">
      <c r="A8" s="245"/>
      <c r="B8" s="332"/>
      <c r="C8" s="332"/>
      <c r="D8" s="332"/>
      <c r="E8" s="332"/>
    </row>
    <row r="9" ht="13.5" thickBot="1"/>
    <row r="10" spans="1:16" s="1" customFormat="1" ht="26.25" customHeight="1" thickBot="1">
      <c r="A10" s="863" t="s">
        <v>144</v>
      </c>
      <c r="B10" s="858" t="s">
        <v>145</v>
      </c>
      <c r="C10" s="859"/>
      <c r="D10" s="859"/>
      <c r="E10" s="860"/>
      <c r="F10" s="858" t="s">
        <v>349</v>
      </c>
      <c r="G10" s="859"/>
      <c r="H10" s="859"/>
      <c r="I10" s="860"/>
      <c r="J10"/>
      <c r="K10" s="576" t="s">
        <v>117</v>
      </c>
      <c r="L10" s="577" t="s">
        <v>155</v>
      </c>
      <c r="M10" s="578" t="s">
        <v>38</v>
      </c>
      <c r="N10" s="579" t="s">
        <v>42</v>
      </c>
      <c r="O10"/>
      <c r="P10"/>
    </row>
    <row r="11" spans="1:38" s="2" customFormat="1" ht="13.5" thickBot="1">
      <c r="A11" s="864"/>
      <c r="B11" s="559" t="s">
        <v>155</v>
      </c>
      <c r="C11" s="559" t="s">
        <v>38</v>
      </c>
      <c r="D11" s="559" t="s">
        <v>90</v>
      </c>
      <c r="E11" s="559" t="s">
        <v>42</v>
      </c>
      <c r="F11" s="560" t="s">
        <v>155</v>
      </c>
      <c r="G11" s="560" t="s">
        <v>38</v>
      </c>
      <c r="H11" s="560" t="s">
        <v>90</v>
      </c>
      <c r="I11" s="560" t="s">
        <v>42</v>
      </c>
      <c r="J11"/>
      <c r="K11" s="580" t="s">
        <v>73</v>
      </c>
      <c r="L11" s="581">
        <f>'Time Budget'!B35</f>
        <v>0</v>
      </c>
      <c r="M11" s="582">
        <f>'Time Budget'!B37</f>
        <v>0</v>
      </c>
      <c r="N11" s="583">
        <f>'Expense Sheet'!E12</f>
        <v>0</v>
      </c>
      <c r="O11"/>
      <c r="P11"/>
      <c r="AJ11" s="2" t="s">
        <v>38</v>
      </c>
      <c r="AK11" s="2" t="s">
        <v>42</v>
      </c>
      <c r="AL11" s="2" t="s">
        <v>79</v>
      </c>
    </row>
    <row r="12" spans="1:38" ht="15" customHeight="1" thickBot="1">
      <c r="A12" s="203" t="str">
        <f>'Time Budget'!A12</f>
        <v>Arraignment and or Plea (15a)</v>
      </c>
      <c r="B12" s="381">
        <f>IF('Time Budget'!B12="",0,'Time Budget'!B12)</f>
        <v>0</v>
      </c>
      <c r="C12" s="564">
        <f>IF('Time Budget'!C12="",0,'Time Budget'!C12)</f>
        <v>0</v>
      </c>
      <c r="D12" s="157">
        <f>Secrets!F11</f>
        <v>0</v>
      </c>
      <c r="E12" s="157">
        <f>Timesheet!B$9</f>
        <v>0</v>
      </c>
      <c r="F12" s="383">
        <f>IF('Time Budget'!D12="",0,'Time Budget'!D12)</f>
        <v>0</v>
      </c>
      <c r="G12" s="567">
        <f>IF('Time Budget'!E12="",0,'Time Budget'!E12)</f>
        <v>0</v>
      </c>
      <c r="H12" s="158">
        <f>Secrets!G11</f>
        <v>0</v>
      </c>
      <c r="I12" s="158">
        <f>Timesheet!B11</f>
        <v>0</v>
      </c>
      <c r="K12" s="584" t="s">
        <v>74</v>
      </c>
      <c r="L12" s="585">
        <f>'Travel Budget'!H31</f>
        <v>0</v>
      </c>
      <c r="M12" s="586">
        <f>'Travel Budget'!I31</f>
        <v>0</v>
      </c>
      <c r="N12" s="587">
        <f>'Expense Sheet'!D12</f>
        <v>0</v>
      </c>
      <c r="AJ12" s="142" t="e">
        <f>#REF!</f>
        <v>#REF!</v>
      </c>
      <c r="AK12" s="142" t="e">
        <f>#REF!</f>
        <v>#REF!</v>
      </c>
      <c r="AL12" s="143" t="e">
        <f>AJ12-AK12</f>
        <v>#REF!</v>
      </c>
    </row>
    <row r="13" spans="1:9" ht="15" customHeight="1">
      <c r="A13" s="204" t="str">
        <f>'Time Budget'!A13</f>
        <v>Bail and Detention Hearings (15b)</v>
      </c>
      <c r="B13" s="381">
        <f>IF('Time Budget'!B13="",0,'Time Budget'!B13)</f>
        <v>0</v>
      </c>
      <c r="C13" s="564">
        <f>IF('Time Budget'!C13="",0,'Time Budget'!C13)</f>
        <v>0</v>
      </c>
      <c r="D13" s="157">
        <f>Secrets!F12</f>
        <v>0</v>
      </c>
      <c r="E13" s="157">
        <f>Timesheet!C9</f>
        <v>0</v>
      </c>
      <c r="F13" s="383">
        <f>IF('Time Budget'!D13="",0,'Time Budget'!D13)</f>
        <v>0</v>
      </c>
      <c r="G13" s="567">
        <f>IF('Time Budget'!E13="",0,'Time Budget'!E13)</f>
        <v>0</v>
      </c>
      <c r="H13" s="158">
        <f>Secrets!G12</f>
        <v>0</v>
      </c>
      <c r="I13" s="159">
        <f>Timesheet!C11</f>
        <v>0</v>
      </c>
    </row>
    <row r="14" spans="1:14" ht="15" customHeight="1" thickBot="1">
      <c r="A14" s="204" t="str">
        <f>'Time Budget'!A14</f>
        <v>Motion Hearings (15c)</v>
      </c>
      <c r="B14" s="381">
        <f>IF('Time Budget'!B14="",0,'Time Budget'!B14)</f>
        <v>0</v>
      </c>
      <c r="C14" s="564">
        <f>IF('Time Budget'!C14="",0,'Time Budget'!C14)</f>
        <v>0</v>
      </c>
      <c r="D14" s="157">
        <f>Secrets!F13</f>
        <v>0</v>
      </c>
      <c r="E14" s="157">
        <f>Timesheet!D9</f>
        <v>0</v>
      </c>
      <c r="F14" s="383">
        <f>IF('Time Budget'!D14="",0,'Time Budget'!D14)</f>
        <v>0</v>
      </c>
      <c r="G14" s="567">
        <f>IF('Time Budget'!E14="",0,'Time Budget'!E14)</f>
        <v>0</v>
      </c>
      <c r="H14" s="158">
        <f>Secrets!G13</f>
        <v>0</v>
      </c>
      <c r="I14" s="159">
        <f>Timesheet!D11</f>
        <v>0</v>
      </c>
      <c r="K14" s="309"/>
      <c r="L14" s="309"/>
      <c r="M14" s="309"/>
      <c r="N14" s="309"/>
    </row>
    <row r="15" spans="1:14" ht="15" customHeight="1">
      <c r="A15" s="204" t="str">
        <f>'Time Budget'!A15</f>
        <v>Trial (15d)</v>
      </c>
      <c r="B15" s="381">
        <f>IF('Time Budget'!B15="",0,'Time Budget'!B15)</f>
        <v>0</v>
      </c>
      <c r="C15" s="564">
        <f>IF('Time Budget'!C15="",0,'Time Budget'!C15)</f>
        <v>0</v>
      </c>
      <c r="D15" s="157">
        <f>Secrets!F14</f>
        <v>0</v>
      </c>
      <c r="E15" s="157">
        <f>Timesheet!E9</f>
        <v>0</v>
      </c>
      <c r="F15" s="383">
        <f>IF('Time Budget'!D15="",0,'Time Budget'!D15)</f>
        <v>0</v>
      </c>
      <c r="G15" s="567">
        <f>IF('Time Budget'!E15="",0,'Time Budget'!E15)</f>
        <v>0</v>
      </c>
      <c r="H15" s="158">
        <f>Secrets!G14</f>
        <v>0</v>
      </c>
      <c r="I15" s="159">
        <f>Timesheet!E11</f>
        <v>0</v>
      </c>
      <c r="K15" s="865" t="s">
        <v>185</v>
      </c>
      <c r="L15" s="866"/>
      <c r="M15" s="866"/>
      <c r="N15" s="867"/>
    </row>
    <row r="16" spans="1:14" ht="15" customHeight="1" thickBot="1">
      <c r="A16" s="204" t="str">
        <f>'Time Budget'!A16</f>
        <v>Sentencing Hearings (15e)</v>
      </c>
      <c r="B16" s="381">
        <f>IF('Time Budget'!B16="",0,'Time Budget'!B16)</f>
        <v>0</v>
      </c>
      <c r="C16" s="564">
        <f>IF('Time Budget'!C16="",0,'Time Budget'!C16)</f>
        <v>0</v>
      </c>
      <c r="D16" s="157">
        <f>Secrets!F15</f>
        <v>0</v>
      </c>
      <c r="E16" s="157">
        <f>Timesheet!F9</f>
        <v>0</v>
      </c>
      <c r="F16" s="383">
        <f>IF('Time Budget'!D16="",0,'Time Budget'!D16)</f>
        <v>0</v>
      </c>
      <c r="G16" s="567">
        <f>IF('Time Budget'!E16="",0,'Time Budget'!E16)</f>
        <v>0</v>
      </c>
      <c r="H16" s="158">
        <f>Secrets!G15</f>
        <v>0</v>
      </c>
      <c r="I16" s="159">
        <f>Timesheet!F11</f>
        <v>0</v>
      </c>
      <c r="K16" s="868"/>
      <c r="L16" s="869"/>
      <c r="M16" s="869"/>
      <c r="N16" s="870"/>
    </row>
    <row r="17" spans="1:14" ht="15" customHeight="1">
      <c r="A17" s="204" t="str">
        <f>'Time Budget'!A17</f>
        <v>Revocation Hearings (15f)</v>
      </c>
      <c r="B17" s="381">
        <f>IF('Time Budget'!B17="",0,'Time Budget'!B17)</f>
        <v>0</v>
      </c>
      <c r="C17" s="564">
        <f>IF('Time Budget'!C17="",0,'Time Budget'!C17)</f>
        <v>0</v>
      </c>
      <c r="D17" s="157">
        <f>Secrets!F16</f>
        <v>0</v>
      </c>
      <c r="E17" s="157">
        <f>Timesheet!G9</f>
        <v>0</v>
      </c>
      <c r="F17" s="383">
        <f>IF('Time Budget'!D17="",0,'Time Budget'!D17)</f>
        <v>0</v>
      </c>
      <c r="G17" s="567">
        <f>IF('Time Budget'!E17="",0,'Time Budget'!E17)</f>
        <v>0</v>
      </c>
      <c r="H17" s="158">
        <f>Secrets!G16</f>
        <v>0</v>
      </c>
      <c r="I17" s="159">
        <f>Timesheet!G11</f>
        <v>0</v>
      </c>
      <c r="K17" s="320" t="s">
        <v>212</v>
      </c>
      <c r="L17" s="321" t="s">
        <v>38</v>
      </c>
      <c r="M17" s="321" t="s">
        <v>42</v>
      </c>
      <c r="N17" s="319" t="s">
        <v>79</v>
      </c>
    </row>
    <row r="18" spans="1:14" ht="15" customHeight="1">
      <c r="A18" s="204" t="str">
        <f>'Time Budget'!A18</f>
        <v>Appeals Court (15g)</v>
      </c>
      <c r="B18" s="381">
        <f>IF('Time Budget'!B18="",0,'Time Budget'!B18)</f>
        <v>0</v>
      </c>
      <c r="C18" s="564">
        <f>IF('Time Budget'!C18="",0,'Time Budget'!C18)</f>
        <v>0</v>
      </c>
      <c r="D18" s="157">
        <f>Secrets!F17</f>
        <v>0</v>
      </c>
      <c r="E18" s="157">
        <f>Timesheet!H9</f>
        <v>0</v>
      </c>
      <c r="F18" s="383">
        <f>IF('Time Budget'!D18="",0,'Time Budget'!D18)</f>
        <v>0</v>
      </c>
      <c r="G18" s="567">
        <f>IF('Time Budget'!E18="",0,'Time Budget'!E18)</f>
        <v>0</v>
      </c>
      <c r="H18" s="158">
        <f>Secrets!G17</f>
        <v>0</v>
      </c>
      <c r="I18" s="159">
        <f>Timesheet!H11</f>
        <v>0</v>
      </c>
      <c r="K18" s="322" t="s">
        <v>39</v>
      </c>
      <c r="L18" s="572">
        <f>C31</f>
        <v>0</v>
      </c>
      <c r="M18" s="572">
        <f>E31</f>
        <v>0</v>
      </c>
      <c r="N18" s="573">
        <f>L18-M18</f>
        <v>0</v>
      </c>
    </row>
    <row r="19" spans="1:37" ht="15" customHeight="1" thickBot="1">
      <c r="A19" s="204" t="str">
        <f>'Time Budget'!A19</f>
        <v>Other (15h)</v>
      </c>
      <c r="B19" s="381">
        <f>IF('Time Budget'!B19="",0,'Time Budget'!B19)</f>
        <v>0</v>
      </c>
      <c r="C19" s="564">
        <f>IF('Time Budget'!C19="",0,'Time Budget'!C19)</f>
        <v>0</v>
      </c>
      <c r="D19" s="157">
        <f>Secrets!F18</f>
        <v>0</v>
      </c>
      <c r="E19" s="157">
        <f>Timesheet!I9</f>
        <v>0</v>
      </c>
      <c r="F19" s="383">
        <f>IF('Time Budget'!D19="",0,'Time Budget'!D19)</f>
        <v>0</v>
      </c>
      <c r="G19" s="567">
        <f>IF('Time Budget'!E19="",0,'Time Budget'!E19)</f>
        <v>0</v>
      </c>
      <c r="H19" s="158">
        <f>Secrets!G18</f>
        <v>0</v>
      </c>
      <c r="I19" s="159">
        <f>Timesheet!I11</f>
        <v>0</v>
      </c>
      <c r="K19" s="322" t="s">
        <v>280</v>
      </c>
      <c r="L19" s="570">
        <f>G31</f>
        <v>0</v>
      </c>
      <c r="M19" s="570">
        <f>I31</f>
        <v>0</v>
      </c>
      <c r="N19" s="571">
        <f>L19-M19</f>
        <v>0</v>
      </c>
      <c r="AJ19" t="s">
        <v>38</v>
      </c>
      <c r="AK19" t="s">
        <v>42</v>
      </c>
    </row>
    <row r="20" spans="1:37" ht="15" customHeight="1" thickBot="1">
      <c r="A20" s="204" t="str">
        <f>'Time Budget'!A20</f>
        <v>Interviews and Conferences (16a)</v>
      </c>
      <c r="B20" s="381">
        <f>IF('Time Budget'!B20="",0,'Time Budget'!B20)</f>
        <v>0</v>
      </c>
      <c r="C20" s="564">
        <f>IF('Time Budget'!C20="",0,'Time Budget'!C20)</f>
        <v>0</v>
      </c>
      <c r="D20" s="157">
        <f>Secrets!F19</f>
        <v>0</v>
      </c>
      <c r="E20" s="157">
        <f>Timesheet!J9</f>
        <v>0</v>
      </c>
      <c r="F20" s="383">
        <f>IF('Time Budget'!D20="",0,'Time Budget'!D20)</f>
        <v>0</v>
      </c>
      <c r="G20" s="567">
        <f>IF('Time Budget'!E20="",0,'Time Budget'!E20)</f>
        <v>0</v>
      </c>
      <c r="H20" s="158">
        <f>Secrets!G19</f>
        <v>0</v>
      </c>
      <c r="I20" s="159">
        <f>Timesheet!J$11</f>
        <v>0</v>
      </c>
      <c r="K20" s="370" t="s">
        <v>150</v>
      </c>
      <c r="L20" s="574">
        <f>SUM(L18:L19)</f>
        <v>0</v>
      </c>
      <c r="M20" s="574">
        <f>SUM(M18:M19)</f>
        <v>0</v>
      </c>
      <c r="N20" s="575">
        <f>L20-M20</f>
        <v>0</v>
      </c>
      <c r="AI20" t="s">
        <v>80</v>
      </c>
      <c r="AJ20" s="92">
        <f>M11</f>
        <v>0</v>
      </c>
      <c r="AK20" s="92" t="e">
        <f>N11+#REF!</f>
        <v>#REF!</v>
      </c>
    </row>
    <row r="21" spans="1:37" ht="15" customHeight="1">
      <c r="A21" s="204" t="str">
        <f>'Time Budget'!A21</f>
        <v>Obtaining and Reviewing Records (16b)</v>
      </c>
      <c r="B21" s="381">
        <f>IF('Time Budget'!B21="",0,'Time Budget'!B21)</f>
        <v>0</v>
      </c>
      <c r="C21" s="564">
        <f>IF('Time Budget'!C21="",0,'Time Budget'!C21)</f>
        <v>0</v>
      </c>
      <c r="D21" s="157">
        <f>Secrets!F20</f>
        <v>0</v>
      </c>
      <c r="E21" s="157">
        <f>Timesheet!K9</f>
        <v>0</v>
      </c>
      <c r="F21" s="383">
        <f>IF('Time Budget'!D21="",0,'Time Budget'!D21)</f>
        <v>0</v>
      </c>
      <c r="G21" s="567">
        <f>IF('Time Budget'!E21="",0,'Time Budget'!E21)</f>
        <v>0</v>
      </c>
      <c r="H21" s="158">
        <f>Secrets!G20</f>
        <v>0</v>
      </c>
      <c r="I21" s="159">
        <f>Timesheet!K$11</f>
        <v>0</v>
      </c>
      <c r="K21" s="369"/>
      <c r="L21" s="311"/>
      <c r="M21" s="311"/>
      <c r="N21" s="312"/>
      <c r="P21" s="15"/>
      <c r="Q21" s="15"/>
      <c r="R21" s="15"/>
      <c r="S21" s="15"/>
      <c r="T21" s="15"/>
      <c r="AJ21" s="92"/>
      <c r="AK21" s="92"/>
    </row>
    <row r="22" spans="1:37" ht="15" customHeight="1">
      <c r="A22" s="204" t="str">
        <f>'Time Budget'!A22</f>
        <v>Legal Research and Brief Writing (16c)</v>
      </c>
      <c r="B22" s="381">
        <f>IF('Time Budget'!B22="",0,'Time Budget'!B22)</f>
        <v>0</v>
      </c>
      <c r="C22" s="564">
        <f>IF('Time Budget'!C22="",0,'Time Budget'!C22)</f>
        <v>0</v>
      </c>
      <c r="D22" s="157">
        <f>Secrets!F21</f>
        <v>0</v>
      </c>
      <c r="E22" s="157">
        <f>Timesheet!L$9</f>
        <v>0</v>
      </c>
      <c r="F22" s="383">
        <f>IF('Time Budget'!D22="",0,'Time Budget'!D22)</f>
        <v>0</v>
      </c>
      <c r="G22" s="567">
        <f>IF('Time Budget'!E22="",0,'Time Budget'!E22)</f>
        <v>0</v>
      </c>
      <c r="H22" s="158">
        <f>Secrets!G21</f>
        <v>0</v>
      </c>
      <c r="I22" s="159">
        <f>Timesheet!L$11</f>
        <v>0</v>
      </c>
      <c r="K22" s="282"/>
      <c r="L22" s="311"/>
      <c r="M22" s="311"/>
      <c r="N22" s="312"/>
      <c r="P22" s="15"/>
      <c r="Q22" s="862"/>
      <c r="R22" s="862"/>
      <c r="S22" s="862"/>
      <c r="T22" s="862"/>
      <c r="AJ22" s="92"/>
      <c r="AK22" s="92"/>
    </row>
    <row r="23" spans="1:37" ht="15" customHeight="1">
      <c r="A23" s="204" t="str">
        <f>'Time Budget'!A23</f>
        <v>Investigative and Other Work (16e)</v>
      </c>
      <c r="B23" s="381">
        <f>IF('Time Budget'!B23="",0,'Time Budget'!B23)</f>
        <v>0</v>
      </c>
      <c r="C23" s="564">
        <f>IF('Time Budget'!C23="",0,'Time Budget'!C23)</f>
        <v>0</v>
      </c>
      <c r="D23" s="157">
        <f>Secrets!F22</f>
        <v>0</v>
      </c>
      <c r="E23" s="157">
        <f>Timesheet!M$9</f>
        <v>0</v>
      </c>
      <c r="F23" s="383">
        <f>IF('Time Budget'!D23="",0,'Time Budget'!D23)</f>
        <v>0</v>
      </c>
      <c r="G23" s="567">
        <f>IF('Time Budget'!E23="",0,'Time Budget'!E23)</f>
        <v>0</v>
      </c>
      <c r="H23" s="158">
        <f>Secrets!G22</f>
        <v>0</v>
      </c>
      <c r="I23" s="159">
        <f>Timesheet!M$11</f>
        <v>0</v>
      </c>
      <c r="K23" s="282"/>
      <c r="L23" s="311"/>
      <c r="M23" s="311"/>
      <c r="N23" s="312"/>
      <c r="P23" s="15"/>
      <c r="Q23" s="298"/>
      <c r="R23" s="299"/>
      <c r="S23" s="299"/>
      <c r="T23" s="299"/>
      <c r="AJ23" s="92"/>
      <c r="AK23" s="92"/>
    </row>
    <row r="24" spans="1:37" ht="22.5" customHeight="1">
      <c r="A24" s="204" t="str">
        <f>'Time Budget'!A24</f>
        <v>Prepare Stage 1 &amp; 2 Budgets (&amp; amendments) (16e)</v>
      </c>
      <c r="B24" s="381">
        <f>IF('Time Budget'!B24="",0,'Time Budget'!B24)</f>
        <v>0</v>
      </c>
      <c r="C24" s="564">
        <f>IF('Time Budget'!C24="",0,'Time Budget'!C24)</f>
        <v>0</v>
      </c>
      <c r="D24" s="157">
        <f>Secrets!F23</f>
        <v>0</v>
      </c>
      <c r="E24" s="157">
        <f>Timesheet!N$9</f>
        <v>0</v>
      </c>
      <c r="F24" s="383">
        <f>IF('Time Budget'!D24="",0,'Time Budget'!D24)</f>
        <v>0</v>
      </c>
      <c r="G24" s="567">
        <f>IF('Time Budget'!E24="",0,'Time Budget'!E24)</f>
        <v>0</v>
      </c>
      <c r="H24" s="158">
        <f>Secrets!G23</f>
        <v>0</v>
      </c>
      <c r="I24" s="159">
        <f>Timesheet!N$11</f>
        <v>0</v>
      </c>
      <c r="K24" s="282"/>
      <c r="L24" s="311"/>
      <c r="M24" s="311"/>
      <c r="N24" s="312"/>
      <c r="P24" s="15"/>
      <c r="Q24" s="300"/>
      <c r="R24" s="301"/>
      <c r="S24" s="301"/>
      <c r="T24" s="301"/>
      <c r="AJ24" s="92"/>
      <c r="AK24" s="92"/>
    </row>
    <row r="25" spans="1:37" ht="15" customHeight="1" hidden="1">
      <c r="A25" s="204">
        <f>'Time Budget'!A25</f>
        <v>0</v>
      </c>
      <c r="B25" s="381">
        <f>IF('Time Budget'!B25="",0,'Time Budget'!B25)</f>
        <v>0</v>
      </c>
      <c r="C25" s="564">
        <f>IF('Time Budget'!C25="",0,'Time Budget'!C25)</f>
        <v>0</v>
      </c>
      <c r="D25" s="157">
        <f>Secrets!F24</f>
        <v>0</v>
      </c>
      <c r="E25" s="157">
        <f>Timesheet!O$9</f>
        <v>0</v>
      </c>
      <c r="F25" s="383">
        <f>IF('Time Budget'!D25="",0,'Time Budget'!D25)</f>
        <v>0</v>
      </c>
      <c r="G25" s="567">
        <f>IF('Time Budget'!E25="",0,'Time Budget'!E25)</f>
        <v>0</v>
      </c>
      <c r="H25" s="158">
        <f>Secrets!G24</f>
        <v>0</v>
      </c>
      <c r="I25" s="159">
        <f>Timesheet!O$11</f>
        <v>0</v>
      </c>
      <c r="K25" s="282"/>
      <c r="L25" s="311"/>
      <c r="M25" s="311"/>
      <c r="N25" s="312"/>
      <c r="P25" s="15"/>
      <c r="Q25" s="300"/>
      <c r="R25" s="301"/>
      <c r="S25" s="302"/>
      <c r="T25" s="301"/>
      <c r="AJ25" s="92"/>
      <c r="AK25" s="92"/>
    </row>
    <row r="26" spans="1:37" ht="22.5" customHeight="1" hidden="1">
      <c r="A26" s="204">
        <f>'Time Budget'!A26</f>
        <v>0</v>
      </c>
      <c r="B26" s="381">
        <f>IF('Time Budget'!B26="",0,'Time Budget'!B26)</f>
        <v>0</v>
      </c>
      <c r="C26" s="564">
        <f>IF('Time Budget'!C26="",0,'Time Budget'!C26)</f>
        <v>0</v>
      </c>
      <c r="D26" s="157">
        <f>Secrets!F25</f>
        <v>0</v>
      </c>
      <c r="E26" s="157">
        <f>Timesheet!P$9</f>
        <v>0</v>
      </c>
      <c r="F26" s="383">
        <f>IF('Time Budget'!D26="",0,'Time Budget'!D26)</f>
        <v>0</v>
      </c>
      <c r="G26" s="567">
        <f>IF('Time Budget'!E26="",0,'Time Budget'!E26)</f>
        <v>0</v>
      </c>
      <c r="H26" s="158">
        <f>Secrets!G25</f>
        <v>0</v>
      </c>
      <c r="I26" s="159">
        <f>Timesheet!P$11</f>
        <v>0</v>
      </c>
      <c r="K26" s="281"/>
      <c r="L26" s="311"/>
      <c r="M26" s="311"/>
      <c r="N26" s="312"/>
      <c r="P26" s="15"/>
      <c r="Q26" s="300"/>
      <c r="R26" s="301"/>
      <c r="S26" s="301"/>
      <c r="T26" s="301"/>
      <c r="AJ26" s="92"/>
      <c r="AK26" s="92"/>
    </row>
    <row r="27" spans="1:37" ht="15" customHeight="1" hidden="1">
      <c r="A27" s="204">
        <f>'Time Budget'!A27</f>
        <v>0</v>
      </c>
      <c r="B27" s="381">
        <f>IF('Time Budget'!B27="",0,'Time Budget'!B27)</f>
        <v>0</v>
      </c>
      <c r="C27" s="564">
        <f>IF('Time Budget'!C27="",0,'Time Budget'!C27)</f>
        <v>0</v>
      </c>
      <c r="D27" s="157">
        <f>Secrets!F26</f>
        <v>0</v>
      </c>
      <c r="E27" s="157">
        <f>Timesheet!Q$9</f>
        <v>0</v>
      </c>
      <c r="F27" s="383">
        <f>IF('Time Budget'!D27="",0,'Time Budget'!D27)</f>
        <v>0</v>
      </c>
      <c r="G27" s="567">
        <f>IF('Time Budget'!E27="",0,'Time Budget'!E27)</f>
        <v>0</v>
      </c>
      <c r="H27" s="158">
        <f>Secrets!G26</f>
        <v>0</v>
      </c>
      <c r="I27" s="159">
        <f>Timesheet!Q$11</f>
        <v>0</v>
      </c>
      <c r="K27" s="282"/>
      <c r="L27" s="310"/>
      <c r="M27" s="311"/>
      <c r="N27" s="312"/>
      <c r="P27" s="15"/>
      <c r="Q27" s="196"/>
      <c r="R27" s="301"/>
      <c r="S27" s="301"/>
      <c r="T27" s="302"/>
      <c r="AJ27" s="92"/>
      <c r="AK27" s="92"/>
    </row>
    <row r="28" spans="1:37" ht="15" customHeight="1" hidden="1">
      <c r="A28" s="204">
        <f>'Time Budget'!A28</f>
        <v>0</v>
      </c>
      <c r="B28" s="381">
        <f>IF('Time Budget'!B28="",0,'Time Budget'!B28)</f>
        <v>0</v>
      </c>
      <c r="C28" s="564">
        <f>IF('Time Budget'!C28="",0,'Time Budget'!C28)</f>
        <v>0</v>
      </c>
      <c r="D28" s="157">
        <f>Secrets!F27</f>
        <v>0</v>
      </c>
      <c r="E28" s="157">
        <f>Timesheet!R$9</f>
        <v>0</v>
      </c>
      <c r="F28" s="383">
        <f>IF('Time Budget'!D28="",0,'Time Budget'!D28)</f>
        <v>0</v>
      </c>
      <c r="G28" s="567">
        <f>IF('Time Budget'!E28="",0,'Time Budget'!E28)</f>
        <v>0</v>
      </c>
      <c r="H28" s="158">
        <f>Secrets!G27</f>
        <v>0</v>
      </c>
      <c r="I28" s="159">
        <f>Timesheet!R$11</f>
        <v>0</v>
      </c>
      <c r="K28" s="313"/>
      <c r="L28" s="314"/>
      <c r="M28" s="311"/>
      <c r="N28" s="312"/>
      <c r="Q28" s="276"/>
      <c r="R28" s="276"/>
      <c r="S28" s="276"/>
      <c r="T28" s="276"/>
      <c r="AJ28" s="92"/>
      <c r="AK28" s="92"/>
    </row>
    <row r="29" spans="1:37" ht="12.75" customHeight="1" hidden="1">
      <c r="A29" s="204">
        <f>'Time Budget'!A29</f>
        <v>0</v>
      </c>
      <c r="B29" s="381">
        <f>IF('Time Budget'!B29="",0,'Time Budget'!B29)</f>
        <v>0</v>
      </c>
      <c r="C29" s="564">
        <f>IF('Time Budget'!C29="",0,'Time Budget'!C29)</f>
        <v>0</v>
      </c>
      <c r="D29" s="157">
        <f>Secrets!F28</f>
        <v>0</v>
      </c>
      <c r="E29" s="157">
        <f>Timesheet!S$9</f>
        <v>0</v>
      </c>
      <c r="F29" s="383">
        <f>IF('Time Budget'!D29="",0,'Time Budget'!D29)</f>
        <v>0</v>
      </c>
      <c r="G29" s="567">
        <f>IF('Time Budget'!E29="",0,'Time Budget'!E29)</f>
        <v>0</v>
      </c>
      <c r="H29" s="158">
        <f>Secrets!G28</f>
        <v>0</v>
      </c>
      <c r="I29" s="159">
        <f>Timesheet!S$11</f>
        <v>0</v>
      </c>
      <c r="K29" s="315"/>
      <c r="L29" s="316"/>
      <c r="M29" s="316"/>
      <c r="N29" s="317"/>
      <c r="Q29" s="276"/>
      <c r="R29" s="276"/>
      <c r="S29" s="276"/>
      <c r="T29" s="276"/>
      <c r="AJ29" s="92"/>
      <c r="AK29" s="92"/>
    </row>
    <row r="30" spans="1:37" ht="15" customHeight="1" thickBot="1">
      <c r="A30" s="231" t="s">
        <v>380</v>
      </c>
      <c r="B30" s="381">
        <f>'Travel Budget'!D31</f>
        <v>0</v>
      </c>
      <c r="C30" s="564">
        <f>'Travel Budget'!F31</f>
        <v>0</v>
      </c>
      <c r="D30" s="157">
        <f>Secrets!F29</f>
        <v>0</v>
      </c>
      <c r="E30" s="157">
        <f>Timesheet!T$9</f>
        <v>0</v>
      </c>
      <c r="F30" s="383">
        <f>'Travel Budget'!E31</f>
        <v>0</v>
      </c>
      <c r="G30" s="567">
        <f>'Travel Budget'!G31</f>
        <v>0</v>
      </c>
      <c r="H30" s="158">
        <f>Secrets!G29</f>
        <v>0</v>
      </c>
      <c r="I30" s="159">
        <f>Timesheet!T$11</f>
        <v>0</v>
      </c>
      <c r="K30" s="313"/>
      <c r="L30" s="318"/>
      <c r="M30" s="318"/>
      <c r="N30" s="317"/>
      <c r="AJ30" s="92"/>
      <c r="AK30" s="92"/>
    </row>
    <row r="31" spans="1:37" ht="13.5" thickBot="1">
      <c r="A31" s="205" t="s">
        <v>72</v>
      </c>
      <c r="B31" s="382">
        <f>SUM(B12:B30)</f>
        <v>0</v>
      </c>
      <c r="C31" s="565">
        <f aca="true" t="shared" si="0" ref="C31:I31">SUM(C12:C30)</f>
        <v>0</v>
      </c>
      <c r="D31" s="133">
        <f t="shared" si="0"/>
        <v>0</v>
      </c>
      <c r="E31" s="134">
        <f t="shared" si="0"/>
        <v>0</v>
      </c>
      <c r="F31" s="384">
        <f t="shared" si="0"/>
        <v>0</v>
      </c>
      <c r="G31" s="568">
        <f t="shared" si="0"/>
        <v>0</v>
      </c>
      <c r="H31" s="151">
        <f t="shared" si="0"/>
        <v>0</v>
      </c>
      <c r="I31" s="151">
        <f t="shared" si="0"/>
        <v>0</v>
      </c>
      <c r="K31" s="313"/>
      <c r="L31" s="318"/>
      <c r="M31" s="318"/>
      <c r="N31" s="317"/>
      <c r="AI31" t="s">
        <v>161</v>
      </c>
      <c r="AJ31" s="146">
        <f>M12</f>
        <v>0</v>
      </c>
      <c r="AK31" s="92" t="e">
        <f>N12+#REF!</f>
        <v>#REF!</v>
      </c>
    </row>
    <row r="32" spans="1:9" ht="13.5" customHeight="1" thickBot="1">
      <c r="A32" s="206" t="s">
        <v>91</v>
      </c>
      <c r="B32" s="333">
        <f>SUM(B12:B30)*Header!B25</f>
        <v>0</v>
      </c>
      <c r="C32" s="566">
        <f>SUM(C12:C30)*Header!B25</f>
        <v>0</v>
      </c>
      <c r="D32" s="333">
        <f>SUM(D12:D30)*Header!B25</f>
        <v>0</v>
      </c>
      <c r="E32" s="333">
        <f>SUM(E12:E30)*Header!B25</f>
        <v>0</v>
      </c>
      <c r="F32" s="385">
        <f>SUM(F12:F30)*Header!E25</f>
        <v>0</v>
      </c>
      <c r="G32" s="569">
        <f>SUM(G12:G30)*Header!E25</f>
        <v>0</v>
      </c>
      <c r="H32" s="207">
        <f>SUM(H12:H30)*Header!E25</f>
        <v>0</v>
      </c>
      <c r="I32" s="207">
        <f>SUM(I12:I30)*Header!E25</f>
        <v>0</v>
      </c>
    </row>
    <row r="33" spans="1:10" ht="12.75">
      <c r="A33" s="15"/>
      <c r="B33" s="171"/>
      <c r="C33" s="171"/>
      <c r="D33" s="15"/>
      <c r="E33" s="171"/>
      <c r="F33" s="171"/>
      <c r="G33" s="15"/>
      <c r="H33" s="15"/>
      <c r="I33" s="15"/>
      <c r="J33" s="15"/>
    </row>
    <row r="34" ht="12.75">
      <c r="J34" s="15"/>
    </row>
    <row r="35" spans="1:10" ht="12.75">
      <c r="A35" s="15"/>
      <c r="B35" s="171"/>
      <c r="C35" s="171"/>
      <c r="D35" s="15"/>
      <c r="E35" s="171"/>
      <c r="F35" s="171"/>
      <c r="G35" s="15"/>
      <c r="H35" s="15"/>
      <c r="I35" s="15"/>
      <c r="J35" s="15"/>
    </row>
    <row r="36" spans="1:10" ht="12.75">
      <c r="A36" s="15" t="s">
        <v>84</v>
      </c>
      <c r="B36" s="171"/>
      <c r="C36" s="171"/>
      <c r="D36" s="15"/>
      <c r="E36" s="171"/>
      <c r="F36" s="171"/>
      <c r="G36" s="15"/>
      <c r="H36" s="15"/>
      <c r="I36" s="15"/>
      <c r="J36" s="15"/>
    </row>
    <row r="37" spans="1:10" ht="13.5" thickBot="1">
      <c r="A37" s="15"/>
      <c r="B37" s="171"/>
      <c r="C37" s="171"/>
      <c r="D37" s="15"/>
      <c r="E37" s="171"/>
      <c r="F37" s="171"/>
      <c r="G37" s="15"/>
      <c r="H37" s="15"/>
      <c r="I37" s="15"/>
      <c r="J37" s="15"/>
    </row>
    <row r="38" spans="1:10" ht="13.5" thickBot="1">
      <c r="A38" s="876" t="s">
        <v>45</v>
      </c>
      <c r="B38" s="561" t="s">
        <v>218</v>
      </c>
      <c r="C38" s="874" t="s">
        <v>281</v>
      </c>
      <c r="D38" s="878"/>
      <c r="E38" s="874" t="s">
        <v>93</v>
      </c>
      <c r="F38" s="875"/>
      <c r="G38" s="871" t="s">
        <v>53</v>
      </c>
      <c r="H38" s="872"/>
      <c r="I38" s="873"/>
      <c r="J38" s="15"/>
    </row>
    <row r="39" spans="1:14" ht="13.5" thickBot="1">
      <c r="A39" s="877"/>
      <c r="B39" s="562" t="s">
        <v>38</v>
      </c>
      <c r="C39" s="562" t="s">
        <v>38</v>
      </c>
      <c r="D39" s="563" t="s">
        <v>42</v>
      </c>
      <c r="E39" s="562" t="s">
        <v>38</v>
      </c>
      <c r="F39" s="562" t="s">
        <v>42</v>
      </c>
      <c r="G39" s="563" t="s">
        <v>155</v>
      </c>
      <c r="H39" s="563" t="s">
        <v>38</v>
      </c>
      <c r="I39" s="563" t="s">
        <v>42</v>
      </c>
      <c r="J39" s="15"/>
      <c r="L39" s="44"/>
      <c r="M39" s="44"/>
      <c r="N39" s="44"/>
    </row>
    <row r="40" spans="1:14" ht="12.75">
      <c r="A40" s="126">
        <f>'Experts&amp;Invest'!A7</f>
        <v>0</v>
      </c>
      <c r="B40" s="127">
        <f>'Experts&amp;Invest'!E7</f>
        <v>0</v>
      </c>
      <c r="C40" s="331">
        <f>'Experts&amp;Invest'!G7+'Experts&amp;Invest'!I7</f>
        <v>0</v>
      </c>
      <c r="D40" s="408"/>
      <c r="E40" s="127">
        <f>'Experts&amp;Invest'!K7</f>
        <v>0</v>
      </c>
      <c r="F40" s="408"/>
      <c r="G40" s="386">
        <f>'Experts&amp;Invest'!L7</f>
      </c>
      <c r="H40" s="144">
        <f>'Experts&amp;Invest'!M7</f>
      </c>
      <c r="I40" s="294">
        <f>IF(A40="","",(B40*D40+F40))</f>
        <v>0</v>
      </c>
      <c r="J40" s="15"/>
      <c r="K40" s="296"/>
      <c r="L40" s="296"/>
      <c r="M40" s="297"/>
      <c r="N40" s="297"/>
    </row>
    <row r="41" spans="1:14" ht="12.75">
      <c r="A41" s="125">
        <f>'Experts&amp;Invest'!A8</f>
        <v>0</v>
      </c>
      <c r="B41" s="127">
        <f>'Experts&amp;Invest'!E8</f>
        <v>0</v>
      </c>
      <c r="C41" s="331">
        <f>'Experts&amp;Invest'!G8+'Experts&amp;Invest'!I8</f>
        <v>0</v>
      </c>
      <c r="D41" s="409"/>
      <c r="E41" s="127">
        <f>'Experts&amp;Invest'!K8</f>
        <v>0</v>
      </c>
      <c r="F41" s="409"/>
      <c r="G41" s="386">
        <f>'Experts&amp;Invest'!L8</f>
      </c>
      <c r="H41" s="144">
        <f>'Experts&amp;Invest'!M8</f>
      </c>
      <c r="I41" s="294">
        <f aca="true" t="shared" si="1" ref="I41:I69">IF(A41="","",(B41*D41+F41))</f>
        <v>0</v>
      </c>
      <c r="J41" s="15"/>
      <c r="K41" s="296"/>
      <c r="L41" s="296"/>
      <c r="M41" s="297"/>
      <c r="N41" s="297"/>
    </row>
    <row r="42" spans="1:14" ht="12.75">
      <c r="A42" s="125">
        <f>'Experts&amp;Invest'!A9</f>
        <v>0</v>
      </c>
      <c r="B42" s="127">
        <f>'Experts&amp;Invest'!E9</f>
        <v>0</v>
      </c>
      <c r="C42" s="331">
        <f>'Experts&amp;Invest'!G9+'Experts&amp;Invest'!I9</f>
        <v>0</v>
      </c>
      <c r="D42" s="409"/>
      <c r="E42" s="127">
        <f>'Experts&amp;Invest'!K9</f>
        <v>0</v>
      </c>
      <c r="F42" s="409"/>
      <c r="G42" s="386">
        <f>'Experts&amp;Invest'!L9</f>
      </c>
      <c r="H42" s="144">
        <f>'Experts&amp;Invest'!M9</f>
      </c>
      <c r="I42" s="294">
        <f t="shared" si="1"/>
        <v>0</v>
      </c>
      <c r="J42" s="15"/>
      <c r="K42" s="296"/>
      <c r="L42" s="296"/>
      <c r="M42" s="297"/>
      <c r="N42" s="297"/>
    </row>
    <row r="43" spans="1:14" ht="12.75">
      <c r="A43" s="125">
        <f>'Experts&amp;Invest'!A10</f>
        <v>0</v>
      </c>
      <c r="B43" s="127">
        <f>'Experts&amp;Invest'!E10</f>
        <v>0</v>
      </c>
      <c r="C43" s="331">
        <f>'Experts&amp;Invest'!G10+'Experts&amp;Invest'!I10</f>
        <v>0</v>
      </c>
      <c r="D43" s="409"/>
      <c r="E43" s="127">
        <f>'Experts&amp;Invest'!K10</f>
        <v>0</v>
      </c>
      <c r="F43" s="409"/>
      <c r="G43" s="386">
        <f>'Experts&amp;Invest'!L10</f>
      </c>
      <c r="H43" s="144">
        <f>'Experts&amp;Invest'!M10</f>
      </c>
      <c r="I43" s="294">
        <f t="shared" si="1"/>
        <v>0</v>
      </c>
      <c r="J43" s="15"/>
      <c r="K43" s="296"/>
      <c r="L43" s="296"/>
      <c r="M43" s="297"/>
      <c r="N43" s="297"/>
    </row>
    <row r="44" spans="1:14" ht="12.75">
      <c r="A44" s="125">
        <f>'Experts&amp;Invest'!A11</f>
        <v>0</v>
      </c>
      <c r="B44" s="127">
        <f>'Experts&amp;Invest'!E11</f>
        <v>0</v>
      </c>
      <c r="C44" s="331">
        <f>'Experts&amp;Invest'!G11+'Experts&amp;Invest'!I11</f>
        <v>0</v>
      </c>
      <c r="D44" s="409"/>
      <c r="E44" s="127">
        <f>'Experts&amp;Invest'!K11</f>
        <v>0</v>
      </c>
      <c r="F44" s="409"/>
      <c r="G44" s="386">
        <f>'Experts&amp;Invest'!L11</f>
      </c>
      <c r="H44" s="144">
        <f>'Experts&amp;Invest'!M11</f>
      </c>
      <c r="I44" s="294">
        <f t="shared" si="1"/>
        <v>0</v>
      </c>
      <c r="J44" s="15"/>
      <c r="K44" s="296"/>
      <c r="L44" s="296"/>
      <c r="M44" s="297"/>
      <c r="N44" s="297"/>
    </row>
    <row r="45" spans="1:14" ht="12.75">
      <c r="A45" s="125">
        <f>'Experts&amp;Invest'!A12</f>
        <v>0</v>
      </c>
      <c r="B45" s="127">
        <f>'Experts&amp;Invest'!E12</f>
        <v>0</v>
      </c>
      <c r="C45" s="331">
        <f>'Experts&amp;Invest'!G12+'Experts&amp;Invest'!I12</f>
        <v>0</v>
      </c>
      <c r="D45" s="409"/>
      <c r="E45" s="127">
        <f>'Experts&amp;Invest'!K12</f>
        <v>0</v>
      </c>
      <c r="F45" s="409"/>
      <c r="G45" s="386">
        <f>'Experts&amp;Invest'!L12</f>
      </c>
      <c r="H45" s="144">
        <f>'Experts&amp;Invest'!M12</f>
      </c>
      <c r="I45" s="294">
        <f t="shared" si="1"/>
        <v>0</v>
      </c>
      <c r="J45" s="15"/>
      <c r="K45" s="296"/>
      <c r="L45" s="296"/>
      <c r="M45" s="297"/>
      <c r="N45" s="297"/>
    </row>
    <row r="46" spans="1:14" ht="12.75">
      <c r="A46" s="125">
        <f>'Experts&amp;Invest'!A13</f>
        <v>0</v>
      </c>
      <c r="B46" s="127">
        <f>'Experts&amp;Invest'!E13</f>
        <v>0</v>
      </c>
      <c r="C46" s="331">
        <f>'Experts&amp;Invest'!G13+'Experts&amp;Invest'!I13</f>
        <v>0</v>
      </c>
      <c r="D46" s="409"/>
      <c r="E46" s="127">
        <f>'Experts&amp;Invest'!K13</f>
        <v>0</v>
      </c>
      <c r="F46" s="409"/>
      <c r="G46" s="386">
        <f>'Experts&amp;Invest'!L13</f>
      </c>
      <c r="H46" s="144">
        <f>'Experts&amp;Invest'!M13</f>
      </c>
      <c r="I46" s="294">
        <f t="shared" si="1"/>
        <v>0</v>
      </c>
      <c r="J46" s="15"/>
      <c r="K46" s="296"/>
      <c r="L46" s="296"/>
      <c r="M46" s="297"/>
      <c r="N46" s="297"/>
    </row>
    <row r="47" spans="1:14" ht="12.75">
      <c r="A47" s="125">
        <f>'Experts&amp;Invest'!A14</f>
        <v>0</v>
      </c>
      <c r="B47" s="127">
        <f>'Experts&amp;Invest'!E14</f>
        <v>0</v>
      </c>
      <c r="C47" s="331">
        <f>'Experts&amp;Invest'!G14+'Experts&amp;Invest'!I14</f>
        <v>0</v>
      </c>
      <c r="D47" s="409"/>
      <c r="E47" s="127">
        <f>'Experts&amp;Invest'!K14</f>
        <v>0</v>
      </c>
      <c r="F47" s="409"/>
      <c r="G47" s="386">
        <f>'Experts&amp;Invest'!L14</f>
      </c>
      <c r="H47" s="144">
        <f>'Experts&amp;Invest'!M14</f>
      </c>
      <c r="I47" s="294">
        <f t="shared" si="1"/>
        <v>0</v>
      </c>
      <c r="J47" s="15"/>
      <c r="K47" s="296"/>
      <c r="L47" s="296"/>
      <c r="M47" s="297"/>
      <c r="N47" s="297"/>
    </row>
    <row r="48" spans="1:14" ht="12.75">
      <c r="A48" s="125">
        <f>'Experts&amp;Invest'!A15</f>
        <v>0</v>
      </c>
      <c r="B48" s="127">
        <f>'Experts&amp;Invest'!E15</f>
        <v>0</v>
      </c>
      <c r="C48" s="331">
        <f>'Experts&amp;Invest'!G15+'Experts&amp;Invest'!I15</f>
        <v>0</v>
      </c>
      <c r="D48" s="409"/>
      <c r="E48" s="127">
        <f>'Experts&amp;Invest'!K15</f>
        <v>0</v>
      </c>
      <c r="F48" s="409"/>
      <c r="G48" s="386">
        <f>'Experts&amp;Invest'!L15</f>
      </c>
      <c r="H48" s="144">
        <f>'Experts&amp;Invest'!M15</f>
      </c>
      <c r="I48" s="294">
        <f t="shared" si="1"/>
        <v>0</v>
      </c>
      <c r="J48" s="15"/>
      <c r="K48" s="296"/>
      <c r="L48" s="296"/>
      <c r="M48" s="297"/>
      <c r="N48" s="297"/>
    </row>
    <row r="49" spans="1:14" ht="12.75">
      <c r="A49" s="125">
        <f>'Experts&amp;Invest'!A16</f>
        <v>0</v>
      </c>
      <c r="B49" s="127">
        <f>'Experts&amp;Invest'!E16</f>
        <v>0</v>
      </c>
      <c r="C49" s="331">
        <f>'Experts&amp;Invest'!G16+'Experts&amp;Invest'!I16</f>
        <v>0</v>
      </c>
      <c r="D49" s="409"/>
      <c r="E49" s="127">
        <f>'Experts&amp;Invest'!K16</f>
        <v>0</v>
      </c>
      <c r="F49" s="409"/>
      <c r="G49" s="386">
        <f>'Experts&amp;Invest'!L16</f>
      </c>
      <c r="H49" s="144">
        <f>'Experts&amp;Invest'!M16</f>
      </c>
      <c r="I49" s="294">
        <f t="shared" si="1"/>
        <v>0</v>
      </c>
      <c r="J49" s="15"/>
      <c r="K49" s="296"/>
      <c r="L49" s="296"/>
      <c r="M49" s="297"/>
      <c r="N49" s="297"/>
    </row>
    <row r="50" spans="1:14" ht="12.75">
      <c r="A50" s="125">
        <f>'Experts&amp;Invest'!A17</f>
        <v>0</v>
      </c>
      <c r="B50" s="127">
        <f>'Experts&amp;Invest'!E17</f>
        <v>0</v>
      </c>
      <c r="C50" s="331">
        <f>'Experts&amp;Invest'!G17+'Experts&amp;Invest'!I17</f>
        <v>0</v>
      </c>
      <c r="D50" s="409"/>
      <c r="E50" s="127">
        <f>'Experts&amp;Invest'!K17</f>
        <v>0</v>
      </c>
      <c r="F50" s="409"/>
      <c r="G50" s="386">
        <f>'Experts&amp;Invest'!L17</f>
      </c>
      <c r="H50" s="144">
        <f>'Experts&amp;Invest'!M17</f>
      </c>
      <c r="I50" s="294">
        <f t="shared" si="1"/>
        <v>0</v>
      </c>
      <c r="J50" s="15"/>
      <c r="K50" s="296"/>
      <c r="L50" s="296"/>
      <c r="M50" s="297"/>
      <c r="N50" s="297"/>
    </row>
    <row r="51" spans="1:14" ht="12.75">
      <c r="A51" s="125">
        <f>'Experts&amp;Invest'!A18</f>
        <v>0</v>
      </c>
      <c r="B51" s="127">
        <f>'Experts&amp;Invest'!E18</f>
        <v>0</v>
      </c>
      <c r="C51" s="331">
        <f>'Experts&amp;Invest'!G18+'Experts&amp;Invest'!I18</f>
        <v>0</v>
      </c>
      <c r="D51" s="409"/>
      <c r="E51" s="127">
        <f>'Experts&amp;Invest'!K18</f>
        <v>0</v>
      </c>
      <c r="F51" s="409"/>
      <c r="G51" s="386">
        <f>'Experts&amp;Invest'!L18</f>
      </c>
      <c r="H51" s="144">
        <f>'Experts&amp;Invest'!M18</f>
      </c>
      <c r="I51" s="294">
        <f t="shared" si="1"/>
        <v>0</v>
      </c>
      <c r="J51" s="15"/>
      <c r="K51" s="296"/>
      <c r="L51" s="296"/>
      <c r="M51" s="297"/>
      <c r="N51" s="297"/>
    </row>
    <row r="52" spans="1:14" ht="12.75">
      <c r="A52" s="125">
        <f>'Experts&amp;Invest'!A19</f>
        <v>0</v>
      </c>
      <c r="B52" s="127">
        <f>'Experts&amp;Invest'!E19</f>
        <v>0</v>
      </c>
      <c r="C52" s="331">
        <f>'Experts&amp;Invest'!G19+'Experts&amp;Invest'!I19</f>
        <v>0</v>
      </c>
      <c r="D52" s="409"/>
      <c r="E52" s="127">
        <f>'Experts&amp;Invest'!K19</f>
        <v>0</v>
      </c>
      <c r="F52" s="409"/>
      <c r="G52" s="386">
        <f>'Experts&amp;Invest'!L19</f>
      </c>
      <c r="H52" s="144">
        <f>'Experts&amp;Invest'!M19</f>
      </c>
      <c r="I52" s="294">
        <f t="shared" si="1"/>
        <v>0</v>
      </c>
      <c r="J52" s="15"/>
      <c r="K52" s="296"/>
      <c r="L52" s="296"/>
      <c r="M52" s="297"/>
      <c r="N52" s="297"/>
    </row>
    <row r="53" spans="1:14" ht="12.75">
      <c r="A53" s="125">
        <f>'Experts&amp;Invest'!A20</f>
        <v>0</v>
      </c>
      <c r="B53" s="127">
        <f>'Experts&amp;Invest'!E20</f>
        <v>0</v>
      </c>
      <c r="C53" s="331">
        <f>'Experts&amp;Invest'!G20+'Experts&amp;Invest'!I20</f>
        <v>0</v>
      </c>
      <c r="D53" s="409"/>
      <c r="E53" s="127">
        <f>'Experts&amp;Invest'!K20</f>
        <v>0</v>
      </c>
      <c r="F53" s="409"/>
      <c r="G53" s="386">
        <f>'Experts&amp;Invest'!L20</f>
      </c>
      <c r="H53" s="144">
        <f>'Experts&amp;Invest'!M20</f>
      </c>
      <c r="I53" s="294">
        <f t="shared" si="1"/>
        <v>0</v>
      </c>
      <c r="J53" s="15"/>
      <c r="K53" s="296"/>
      <c r="L53" s="296"/>
      <c r="M53" s="297"/>
      <c r="N53" s="297"/>
    </row>
    <row r="54" spans="1:14" ht="13.5" thickBot="1">
      <c r="A54" s="125">
        <f>'Experts&amp;Invest'!A21</f>
        <v>0</v>
      </c>
      <c r="B54" s="127">
        <f>'Experts&amp;Invest'!E21</f>
        <v>0</v>
      </c>
      <c r="C54" s="331">
        <f>'Experts&amp;Invest'!G21+'Experts&amp;Invest'!I21</f>
        <v>0</v>
      </c>
      <c r="D54" s="409"/>
      <c r="E54" s="127">
        <f>'Experts&amp;Invest'!K21</f>
        <v>0</v>
      </c>
      <c r="F54" s="409"/>
      <c r="G54" s="386">
        <f>'Experts&amp;Invest'!L21</f>
      </c>
      <c r="H54" s="144">
        <f>'Experts&amp;Invest'!M21</f>
      </c>
      <c r="I54" s="294">
        <f t="shared" si="1"/>
        <v>0</v>
      </c>
      <c r="J54" s="15"/>
      <c r="K54" s="296"/>
      <c r="L54" s="296"/>
      <c r="M54" s="297"/>
      <c r="N54" s="297"/>
    </row>
    <row r="55" spans="1:14" ht="12.75" hidden="1">
      <c r="A55" s="125">
        <f>'Experts&amp;Invest'!A22</f>
        <v>0</v>
      </c>
      <c r="B55" s="127">
        <f>'Experts&amp;Invest'!E22</f>
        <v>0</v>
      </c>
      <c r="C55" s="331">
        <f>'Experts&amp;Invest'!G22+'Experts&amp;Invest'!I22</f>
        <v>0</v>
      </c>
      <c r="D55" s="409"/>
      <c r="E55" s="127">
        <f>'Experts&amp;Invest'!K22</f>
        <v>0</v>
      </c>
      <c r="F55" s="409"/>
      <c r="G55" s="386">
        <f>'Experts&amp;Invest'!L22</f>
      </c>
      <c r="H55" s="144">
        <f>'Experts&amp;Invest'!M22</f>
      </c>
      <c r="I55" s="294">
        <f t="shared" si="1"/>
        <v>0</v>
      </c>
      <c r="J55" s="15"/>
      <c r="K55" s="296"/>
      <c r="L55" s="296"/>
      <c r="M55" s="297"/>
      <c r="N55" s="297"/>
    </row>
    <row r="56" spans="1:14" ht="12.75" hidden="1">
      <c r="A56" s="125">
        <f>'Experts&amp;Invest'!A23</f>
        <v>0</v>
      </c>
      <c r="B56" s="127">
        <f>'Experts&amp;Invest'!E23</f>
        <v>0</v>
      </c>
      <c r="C56" s="331">
        <f>'Experts&amp;Invest'!G23+'Experts&amp;Invest'!I23</f>
        <v>0</v>
      </c>
      <c r="D56" s="409"/>
      <c r="E56" s="127">
        <f>'Experts&amp;Invest'!K23</f>
        <v>0</v>
      </c>
      <c r="F56" s="409"/>
      <c r="G56" s="386">
        <f>'Experts&amp;Invest'!L23</f>
      </c>
      <c r="H56" s="144">
        <f>'Experts&amp;Invest'!M23</f>
      </c>
      <c r="I56" s="294">
        <f t="shared" si="1"/>
        <v>0</v>
      </c>
      <c r="J56" s="15"/>
      <c r="K56" s="296"/>
      <c r="L56" s="296"/>
      <c r="M56" s="297"/>
      <c r="N56" s="297"/>
    </row>
    <row r="57" spans="1:14" ht="12.75" hidden="1">
      <c r="A57" s="125">
        <f>'Experts&amp;Invest'!A24</f>
        <v>0</v>
      </c>
      <c r="B57" s="127">
        <f>'Experts&amp;Invest'!E24</f>
        <v>0</v>
      </c>
      <c r="C57" s="331">
        <f>'Experts&amp;Invest'!G24+'Experts&amp;Invest'!I24</f>
        <v>0</v>
      </c>
      <c r="D57" s="409"/>
      <c r="E57" s="127">
        <f>'Experts&amp;Invest'!K24</f>
        <v>0</v>
      </c>
      <c r="F57" s="409"/>
      <c r="G57" s="386">
        <f>'Experts&amp;Invest'!L24</f>
      </c>
      <c r="H57" s="144">
        <f>'Experts&amp;Invest'!M24</f>
      </c>
      <c r="I57" s="294">
        <f t="shared" si="1"/>
        <v>0</v>
      </c>
      <c r="J57" s="15"/>
      <c r="K57" s="296"/>
      <c r="L57" s="296"/>
      <c r="M57" s="297"/>
      <c r="N57" s="297"/>
    </row>
    <row r="58" spans="1:14" ht="12.75" hidden="1">
      <c r="A58" s="125">
        <f>'Experts&amp;Invest'!A25</f>
        <v>0</v>
      </c>
      <c r="B58" s="127">
        <f>'Experts&amp;Invest'!E25</f>
        <v>0</v>
      </c>
      <c r="C58" s="331">
        <f>'Experts&amp;Invest'!G25+'Experts&amp;Invest'!I25</f>
        <v>0</v>
      </c>
      <c r="D58" s="409"/>
      <c r="E58" s="127">
        <f>'Experts&amp;Invest'!K25</f>
        <v>0</v>
      </c>
      <c r="F58" s="409"/>
      <c r="G58" s="386">
        <f>'Experts&amp;Invest'!L25</f>
      </c>
      <c r="H58" s="144">
        <f>'Experts&amp;Invest'!M25</f>
      </c>
      <c r="I58" s="294">
        <f t="shared" si="1"/>
        <v>0</v>
      </c>
      <c r="J58" s="15"/>
      <c r="K58" s="296"/>
      <c r="L58" s="296"/>
      <c r="M58" s="297"/>
      <c r="N58" s="297"/>
    </row>
    <row r="59" spans="1:14" ht="12.75" hidden="1">
      <c r="A59" s="125">
        <f>'Experts&amp;Invest'!A26</f>
        <v>0</v>
      </c>
      <c r="B59" s="127">
        <f>'Experts&amp;Invest'!E26</f>
        <v>0</v>
      </c>
      <c r="C59" s="331">
        <f>'Experts&amp;Invest'!G26+'Experts&amp;Invest'!I26</f>
        <v>0</v>
      </c>
      <c r="D59" s="409"/>
      <c r="E59" s="127">
        <f>'Experts&amp;Invest'!K26</f>
        <v>0</v>
      </c>
      <c r="F59" s="409"/>
      <c r="G59" s="386">
        <f>'Experts&amp;Invest'!L26</f>
      </c>
      <c r="H59" s="144">
        <f>'Experts&amp;Invest'!M26</f>
      </c>
      <c r="I59" s="294">
        <f t="shared" si="1"/>
        <v>0</v>
      </c>
      <c r="J59" s="15"/>
      <c r="K59" s="296"/>
      <c r="L59" s="296"/>
      <c r="M59" s="297"/>
      <c r="N59" s="297"/>
    </row>
    <row r="60" spans="1:14" ht="12.75" hidden="1">
      <c r="A60" s="125">
        <f>'Experts&amp;Invest'!A27</f>
        <v>0</v>
      </c>
      <c r="B60" s="127">
        <f>'Experts&amp;Invest'!E27</f>
        <v>0</v>
      </c>
      <c r="C60" s="331">
        <f>'Experts&amp;Invest'!G27+'Experts&amp;Invest'!I27</f>
        <v>0</v>
      </c>
      <c r="D60" s="409"/>
      <c r="E60" s="127">
        <f>'Experts&amp;Invest'!K27</f>
        <v>0</v>
      </c>
      <c r="F60" s="409"/>
      <c r="G60" s="386">
        <f>'Experts&amp;Invest'!L27</f>
      </c>
      <c r="H60" s="144">
        <f>'Experts&amp;Invest'!M27</f>
      </c>
      <c r="I60" s="294">
        <f t="shared" si="1"/>
        <v>0</v>
      </c>
      <c r="J60" s="15"/>
      <c r="K60" s="298"/>
      <c r="L60" s="299"/>
      <c r="M60" s="299"/>
      <c r="N60" s="299"/>
    </row>
    <row r="61" spans="1:14" ht="12.75" hidden="1">
      <c r="A61" s="125">
        <f>'Experts&amp;Invest'!A28</f>
        <v>0</v>
      </c>
      <c r="B61" s="127">
        <f>'Experts&amp;Invest'!E28</f>
        <v>0</v>
      </c>
      <c r="C61" s="331">
        <f>'Experts&amp;Invest'!G28+'Experts&amp;Invest'!I28</f>
        <v>0</v>
      </c>
      <c r="D61" s="409"/>
      <c r="E61" s="127">
        <f>'Experts&amp;Invest'!K28</f>
        <v>0</v>
      </c>
      <c r="F61" s="409"/>
      <c r="G61" s="386">
        <f>'Experts&amp;Invest'!L28</f>
      </c>
      <c r="H61" s="144">
        <f>'Experts&amp;Invest'!M28</f>
      </c>
      <c r="I61" s="294">
        <f t="shared" si="1"/>
        <v>0</v>
      </c>
      <c r="J61" s="15"/>
      <c r="K61" s="300"/>
      <c r="L61" s="301"/>
      <c r="M61" s="301"/>
      <c r="N61" s="301"/>
    </row>
    <row r="62" spans="1:14" ht="12.75" hidden="1">
      <c r="A62" s="125">
        <f>'Experts&amp;Invest'!A29</f>
        <v>0</v>
      </c>
      <c r="B62" s="127">
        <f>'Experts&amp;Invest'!E29</f>
        <v>0</v>
      </c>
      <c r="C62" s="331">
        <f>'Experts&amp;Invest'!G29+'Experts&amp;Invest'!I29</f>
        <v>0</v>
      </c>
      <c r="D62" s="409"/>
      <c r="E62" s="127">
        <f>'Experts&amp;Invest'!K29</f>
        <v>0</v>
      </c>
      <c r="F62" s="409"/>
      <c r="G62" s="386">
        <f>'Experts&amp;Invest'!L29</f>
      </c>
      <c r="H62" s="144">
        <f>'Experts&amp;Invest'!M29</f>
      </c>
      <c r="I62" s="294">
        <f t="shared" si="1"/>
        <v>0</v>
      </c>
      <c r="J62" s="15"/>
      <c r="K62" s="300"/>
      <c r="L62" s="301"/>
      <c r="M62" s="301"/>
      <c r="N62" s="301"/>
    </row>
    <row r="63" spans="1:14" ht="12.75" hidden="1">
      <c r="A63" s="125">
        <f>'Experts&amp;Invest'!A30</f>
        <v>0</v>
      </c>
      <c r="B63" s="127">
        <f>'Experts&amp;Invest'!E30</f>
        <v>0</v>
      </c>
      <c r="C63" s="331">
        <f>'Experts&amp;Invest'!G30+'Experts&amp;Invest'!I30</f>
        <v>0</v>
      </c>
      <c r="D63" s="409"/>
      <c r="E63" s="127">
        <f>'Experts&amp;Invest'!K30</f>
        <v>0</v>
      </c>
      <c r="F63" s="409"/>
      <c r="G63" s="386">
        <f>'Experts&amp;Invest'!L30</f>
      </c>
      <c r="H63" s="144">
        <f>'Experts&amp;Invest'!M30</f>
      </c>
      <c r="I63" s="294">
        <f t="shared" si="1"/>
        <v>0</v>
      </c>
      <c r="J63" s="15"/>
      <c r="K63" s="300"/>
      <c r="L63" s="301"/>
      <c r="M63" s="301"/>
      <c r="N63" s="301"/>
    </row>
    <row r="64" spans="1:14" ht="12.75" hidden="1">
      <c r="A64" s="125">
        <f>'Experts&amp;Invest'!A31</f>
        <v>0</v>
      </c>
      <c r="B64" s="127">
        <f>'Experts&amp;Invest'!E31</f>
        <v>0</v>
      </c>
      <c r="C64" s="331">
        <f>'Experts&amp;Invest'!G31+'Experts&amp;Invest'!I31</f>
        <v>0</v>
      </c>
      <c r="D64" s="408"/>
      <c r="E64" s="127">
        <f>'Experts&amp;Invest'!K31</f>
        <v>0</v>
      </c>
      <c r="F64" s="408"/>
      <c r="G64" s="386">
        <f>'Experts&amp;Invest'!L31</f>
      </c>
      <c r="H64" s="144">
        <f>'Experts&amp;Invest'!M31</f>
      </c>
      <c r="I64" s="294">
        <f t="shared" si="1"/>
        <v>0</v>
      </c>
      <c r="J64" s="15"/>
      <c r="K64" s="300"/>
      <c r="L64" s="301"/>
      <c r="M64" s="302"/>
      <c r="N64" s="301"/>
    </row>
    <row r="65" spans="1:14" ht="12.75" hidden="1">
      <c r="A65" s="125">
        <f>'Experts&amp;Invest'!A32</f>
        <v>0</v>
      </c>
      <c r="B65" s="127">
        <f>'Experts&amp;Invest'!E32</f>
        <v>0</v>
      </c>
      <c r="C65" s="331">
        <f>'Experts&amp;Invest'!G32+'Experts&amp;Invest'!I32</f>
        <v>0</v>
      </c>
      <c r="D65" s="409"/>
      <c r="E65" s="127">
        <f>'Experts&amp;Invest'!K32</f>
        <v>0</v>
      </c>
      <c r="F65" s="409"/>
      <c r="G65" s="386">
        <f>'Experts&amp;Invest'!L32</f>
      </c>
      <c r="H65" s="144">
        <f>'Experts&amp;Invest'!M32</f>
      </c>
      <c r="I65" s="294">
        <f t="shared" si="1"/>
        <v>0</v>
      </c>
      <c r="J65" s="15"/>
      <c r="K65" s="303"/>
      <c r="L65" s="301"/>
      <c r="M65" s="301"/>
      <c r="N65" s="301"/>
    </row>
    <row r="66" spans="1:14" ht="12.75" hidden="1">
      <c r="A66" s="125">
        <f>'Experts&amp;Invest'!A33</f>
        <v>0</v>
      </c>
      <c r="B66" s="127">
        <f>'Experts&amp;Invest'!E33</f>
        <v>0</v>
      </c>
      <c r="C66" s="331">
        <f>'Experts&amp;Invest'!G33+'Experts&amp;Invest'!I33</f>
        <v>0</v>
      </c>
      <c r="D66" s="408"/>
      <c r="E66" s="127">
        <f>'Experts&amp;Invest'!K33</f>
        <v>0</v>
      </c>
      <c r="F66" s="408"/>
      <c r="G66" s="386">
        <f>'Experts&amp;Invest'!L33</f>
      </c>
      <c r="H66" s="144">
        <f>'Experts&amp;Invest'!M33</f>
      </c>
      <c r="I66" s="294">
        <f t="shared" si="1"/>
        <v>0</v>
      </c>
      <c r="J66" s="15"/>
      <c r="K66" s="196"/>
      <c r="L66" s="301"/>
      <c r="M66" s="301"/>
      <c r="N66" s="302"/>
    </row>
    <row r="67" spans="1:14" ht="12.75" hidden="1">
      <c r="A67" s="125">
        <f>'Experts&amp;Invest'!A34</f>
        <v>0</v>
      </c>
      <c r="B67" s="127">
        <f>'Experts&amp;Invest'!E34</f>
        <v>0</v>
      </c>
      <c r="C67" s="331">
        <f>'Experts&amp;Invest'!G34+'Experts&amp;Invest'!I34</f>
        <v>0</v>
      </c>
      <c r="D67" s="408"/>
      <c r="E67" s="127">
        <f>'Experts&amp;Invest'!K34</f>
        <v>0</v>
      </c>
      <c r="F67" s="408"/>
      <c r="G67" s="386">
        <f>'Experts&amp;Invest'!L34</f>
      </c>
      <c r="H67" s="144">
        <f>'Experts&amp;Invest'!M34</f>
      </c>
      <c r="I67" s="294">
        <f t="shared" si="1"/>
        <v>0</v>
      </c>
      <c r="J67" s="15"/>
      <c r="K67" s="282"/>
      <c r="L67" s="282"/>
      <c r="M67" s="282"/>
      <c r="N67" s="282"/>
    </row>
    <row r="68" spans="1:14" ht="12.75" hidden="1">
      <c r="A68" s="125">
        <f>'Experts&amp;Invest'!A35</f>
        <v>0</v>
      </c>
      <c r="B68" s="127">
        <f>'Experts&amp;Invest'!E35</f>
        <v>0</v>
      </c>
      <c r="C68" s="331">
        <f>'Experts&amp;Invest'!G35+'Experts&amp;Invest'!I35</f>
        <v>0</v>
      </c>
      <c r="D68" s="408"/>
      <c r="E68" s="127">
        <f>'Experts&amp;Invest'!K35</f>
        <v>0</v>
      </c>
      <c r="F68" s="408"/>
      <c r="G68" s="386">
        <f>'Experts&amp;Invest'!L35</f>
      </c>
      <c r="H68" s="144">
        <f>'Experts&amp;Invest'!M35</f>
      </c>
      <c r="I68" s="294">
        <f t="shared" si="1"/>
        <v>0</v>
      </c>
      <c r="J68" s="15"/>
      <c r="K68" s="15"/>
      <c r="L68" s="15"/>
      <c r="M68" s="15"/>
      <c r="N68" s="15"/>
    </row>
    <row r="69" spans="1:14" ht="13.5" hidden="1" thickBot="1">
      <c r="A69" s="125">
        <f>'Experts&amp;Invest'!A36</f>
        <v>0</v>
      </c>
      <c r="B69" s="178">
        <f>'Experts&amp;Invest'!E36</f>
        <v>0</v>
      </c>
      <c r="C69" s="331">
        <f>'Experts&amp;Invest'!G36+'Experts&amp;Invest'!I36</f>
        <v>0</v>
      </c>
      <c r="D69" s="602"/>
      <c r="E69" s="127">
        <f>'Experts&amp;Invest'!K36</f>
        <v>0</v>
      </c>
      <c r="F69" s="408"/>
      <c r="G69" s="386">
        <f>'Experts&amp;Invest'!L36</f>
      </c>
      <c r="H69" s="144">
        <f>'Experts&amp;Invest'!M36</f>
      </c>
      <c r="I69" s="294">
        <f t="shared" si="1"/>
        <v>0</v>
      </c>
      <c r="J69" s="15"/>
      <c r="K69" s="15"/>
      <c r="L69" s="15"/>
      <c r="M69" s="15"/>
      <c r="N69" s="15"/>
    </row>
    <row r="70" spans="1:14" ht="13.5" thickBot="1">
      <c r="A70" s="323" t="s">
        <v>52</v>
      </c>
      <c r="B70" s="229"/>
      <c r="C70" s="238">
        <f aca="true" t="shared" si="2" ref="C70:I70">SUM(C40:C69)</f>
        <v>0</v>
      </c>
      <c r="D70" s="368">
        <f t="shared" si="2"/>
        <v>0</v>
      </c>
      <c r="E70" s="128">
        <f t="shared" si="2"/>
        <v>0</v>
      </c>
      <c r="F70" s="128">
        <f t="shared" si="2"/>
        <v>0</v>
      </c>
      <c r="G70" s="387">
        <f t="shared" si="2"/>
        <v>0</v>
      </c>
      <c r="H70" s="145">
        <f t="shared" si="2"/>
        <v>0</v>
      </c>
      <c r="I70" s="295">
        <f t="shared" si="2"/>
        <v>0</v>
      </c>
      <c r="J70" s="15"/>
      <c r="K70" s="15"/>
      <c r="L70" s="15"/>
      <c r="M70" s="15"/>
      <c r="N70" s="15"/>
    </row>
    <row r="71" spans="1:10" ht="12.75">
      <c r="A71" s="41"/>
      <c r="B71" s="229"/>
      <c r="C71" s="229"/>
      <c r="D71" s="15"/>
      <c r="E71" s="229"/>
      <c r="F71" s="229"/>
      <c r="H71" s="230"/>
      <c r="I71" s="230"/>
      <c r="J71" s="15"/>
    </row>
    <row r="72" spans="1:10" ht="12.75">
      <c r="A72" s="41"/>
      <c r="B72" s="229"/>
      <c r="C72" s="229"/>
      <c r="D72" s="15"/>
      <c r="E72" s="229"/>
      <c r="F72" s="229"/>
      <c r="H72" s="230"/>
      <c r="I72" s="230"/>
      <c r="J72" s="15"/>
    </row>
    <row r="73" spans="4:6" ht="12.75">
      <c r="D73" s="15"/>
      <c r="F73" s="15"/>
    </row>
    <row r="74" spans="4:6" ht="12.75">
      <c r="D74" s="15"/>
      <c r="F74" s="15"/>
    </row>
    <row r="75" spans="4:6" ht="12.75">
      <c r="D75" s="15"/>
      <c r="F75" s="15"/>
    </row>
    <row r="76" spans="4:6" ht="12.75">
      <c r="D76" s="15"/>
      <c r="F76" s="15"/>
    </row>
    <row r="77" spans="4:6" ht="12.75">
      <c r="D77" s="15"/>
      <c r="F77" s="15"/>
    </row>
  </sheetData>
  <sheetProtection password="CC2E" sheet="1" objects="1" scenarios="1"/>
  <mergeCells count="15">
    <mergeCell ref="G38:I38"/>
    <mergeCell ref="E38:F38"/>
    <mergeCell ref="A38:A39"/>
    <mergeCell ref="C38:D38"/>
    <mergeCell ref="Q22:T22"/>
    <mergeCell ref="A10:A11"/>
    <mergeCell ref="F10:I10"/>
    <mergeCell ref="K15:N16"/>
    <mergeCell ref="A2:N2"/>
    <mergeCell ref="B10:E10"/>
    <mergeCell ref="A1:N1"/>
    <mergeCell ref="A3:N3"/>
    <mergeCell ref="B7:E7"/>
    <mergeCell ref="B5:E5"/>
    <mergeCell ref="B6:E6"/>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 </cp:lastModifiedBy>
  <cp:lastPrinted>2007-11-19T18:38:48Z</cp:lastPrinted>
  <dcterms:created xsi:type="dcterms:W3CDTF">2000-06-21T21:17:34Z</dcterms:created>
  <dcterms:modified xsi:type="dcterms:W3CDTF">2008-04-08T13:49:20Z</dcterms:modified>
  <cp:category/>
  <cp:version/>
  <cp:contentType/>
  <cp:contentStatus/>
</cp:coreProperties>
</file>